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2022\NADLIMITNÍ\dodávky\ZB_Digitalizace MENDELU, učebny pro hybridní výuku\A_Zahájení\A1i_Příloha č. 1 - Technická specifikace (soubor dokumentů řazený podle součástí)\AF\"/>
    </mc:Choice>
  </mc:AlternateContent>
  <bookViews>
    <workbookView xWindow="0" yWindow="0" windowWidth="28800" windowHeight="13200"/>
  </bookViews>
  <sheets>
    <sheet name="TP" sheetId="2" r:id="rId1"/>
  </sheets>
  <definedNames>
    <definedName name="_xlnm._FilterDatabase" localSheetId="0" hidden="1">TP!$H$7:$H$107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3" i="2" l="1"/>
  <c r="K103" i="2" s="1"/>
  <c r="J103" i="2" s="1"/>
  <c r="I101" i="2"/>
  <c r="K101" i="2" s="1"/>
  <c r="J101" i="2" s="1"/>
  <c r="I93" i="2"/>
  <c r="K93" i="2" s="1"/>
  <c r="J93" i="2" s="1"/>
  <c r="I65" i="2"/>
  <c r="K65" i="2" s="1"/>
  <c r="J65" i="2" s="1"/>
  <c r="I42" i="2"/>
  <c r="K42" i="2" s="1"/>
  <c r="J42" i="2" s="1"/>
  <c r="I78" i="2" l="1"/>
  <c r="K78" i="2" s="1"/>
  <c r="J78" i="2" s="1"/>
  <c r="I44" i="2" l="1"/>
  <c r="K44" i="2" s="1"/>
  <c r="J44" i="2" s="1"/>
  <c r="I34" i="2"/>
  <c r="K34" i="2" s="1"/>
  <c r="J34" i="2" s="1"/>
  <c r="I98" i="2" l="1"/>
  <c r="K98" i="2" s="1"/>
  <c r="J98" i="2" s="1"/>
  <c r="I86" i="2"/>
  <c r="K86" i="2" s="1"/>
  <c r="J86" i="2" s="1"/>
  <c r="I71" i="2"/>
  <c r="K71" i="2" s="1"/>
  <c r="J71" i="2" s="1"/>
  <c r="I61" i="2"/>
  <c r="K61" i="2" s="1"/>
  <c r="J61" i="2" s="1"/>
  <c r="I50" i="2"/>
  <c r="K50" i="2" s="1"/>
  <c r="J50" i="2" s="1"/>
  <c r="I8" i="2" l="1"/>
  <c r="K8" i="2" s="1"/>
  <c r="J8" i="2" s="1"/>
  <c r="I26" i="2"/>
  <c r="K26" i="2" s="1"/>
  <c r="J26" i="2" s="1"/>
  <c r="I107" i="2" l="1"/>
  <c r="J107" i="2"/>
  <c r="K107" i="2"/>
</calcChain>
</file>

<file path=xl/sharedStrings.xml><?xml version="1.0" encoding="utf-8"?>
<sst xmlns="http://schemas.openxmlformats.org/spreadsheetml/2006/main" count="241" uniqueCount="181">
  <si>
    <t>NÁZEV</t>
  </si>
  <si>
    <t>POŽADOVANÉ PAMAMETRY</t>
  </si>
  <si>
    <t>KONKRÉTNÍ PARAMETRY NABÍZENÉHO ZAŘÍZENÍ</t>
  </si>
  <si>
    <t>NABÍZENÉ ZAŘÍZENÍ</t>
  </si>
  <si>
    <t>PARAMETR</t>
  </si>
  <si>
    <t>POŽADOVANÁ HODNOTA</t>
  </si>
  <si>
    <t>(VÝROBCE A PŘESNÝ TYP)</t>
  </si>
  <si>
    <t>Kusy</t>
  </si>
  <si>
    <t>Technické požadavky</t>
  </si>
  <si>
    <t>Celkem Kč:</t>
  </si>
  <si>
    <t xml:space="preserve"> Cena v Kč bez DPH celkem</t>
  </si>
  <si>
    <t>Jednotková cena  Kč bez DPH</t>
  </si>
  <si>
    <t>Částka DPH v Kč</t>
  </si>
  <si>
    <t>Cena v Kč včetně DPH celkem</t>
  </si>
  <si>
    <t>Zachování totožné (nebo lepší) hardwarové konfigurace v rámci záručních oprav</t>
  </si>
  <si>
    <t>Ke všem zařízením budou dodány napájecí kabely</t>
  </si>
  <si>
    <t>Dodavatel provede v souvislosti s dodávkou následnou ekologickou likvidaci veškerého obalového materiálu, odběr obalového materiálu bude proveden bezprostředně po dodání zboží, popř. po vzájemné dohodě jindy</t>
  </si>
  <si>
    <t>ANO / NE</t>
  </si>
  <si>
    <t>ano</t>
  </si>
  <si>
    <t xml:space="preserve">Dodavatel uvede skutečnou hodnotu příslušného parametru, tj. nabízené technické parametry zařízení. V řádcích s nevyčíslitelnými parametry uvede dodavatel ANO/NE, tzn., zda zařízení splňuje nebo nesplňuje tento požadavek. Nesplnění kteréhokoliv parametru je důvodem k vyloučení účastníka z další účasti ve veřejné zakázce. </t>
  </si>
  <si>
    <t>VŠEOBECNÉ POŽADAVKY</t>
  </si>
  <si>
    <t>rozlišení</t>
  </si>
  <si>
    <t>porty</t>
  </si>
  <si>
    <t>hmotnost</t>
  </si>
  <si>
    <t>obnovovací frekvence</t>
  </si>
  <si>
    <t>Interaktivní displej</t>
  </si>
  <si>
    <t xml:space="preserve">úhlopříčka obrazovky </t>
  </si>
  <si>
    <t>min. 86"</t>
  </si>
  <si>
    <t xml:space="preserve">dotyková obrazovka </t>
  </si>
  <si>
    <t>vestavěné reproduktory</t>
  </si>
  <si>
    <t>příslušenství</t>
  </si>
  <si>
    <t>konektivita</t>
  </si>
  <si>
    <t xml:space="preserve">záruka </t>
  </si>
  <si>
    <t>min. 24 měsíců</t>
  </si>
  <si>
    <t>kompatibilita</t>
  </si>
  <si>
    <t>pozorovací úhly</t>
  </si>
  <si>
    <t>min. 178°/178°</t>
  </si>
  <si>
    <t>Maximální přípustná cena</t>
  </si>
  <si>
    <t>Kompatibilní s výše uvedeným displejem</t>
  </si>
  <si>
    <t xml:space="preserve">min. 4K (3840x2160px) </t>
  </si>
  <si>
    <t>min 50 Hz</t>
  </si>
  <si>
    <t>ano, min 2x 20W</t>
  </si>
  <si>
    <t>připojení k PC kabelem USB nebo bezdrátově přes aplikaci</t>
  </si>
  <si>
    <t>min. 36 měsíců v režimu on-site</t>
  </si>
  <si>
    <t>max. 75 kg</t>
  </si>
  <si>
    <t>VESA uchycení</t>
  </si>
  <si>
    <t>ano, multi-touch, min. 20 dotykových vstupů, rozpoznávání dotyku hrotu pera, hrotu zvýrazňovače, prstu a dlaně</t>
  </si>
  <si>
    <t>softwarové vybavení</t>
  </si>
  <si>
    <t xml:space="preserve">Android 9.0 nebo novější
nástroje pro přípravu interaktivních cvičení, lokalizované pro CZ
nativní integrace s uložišti OneDrive a Google disk 
možnost připojení studentů pomocí QR kodu, kodu nebo odkazu - možnost zobrazit obsah z displeje na vlastním zařízení (NTB, tablet) a také možnost ovládat displej z vlastního zařízení
</t>
  </si>
  <si>
    <t>min. dálkový ovladač, 2x stylus</t>
  </si>
  <si>
    <t>Windows 10 a vyšší, macOS 12 a vyšší</t>
  </si>
  <si>
    <t>min. 400 cd/m2</t>
  </si>
  <si>
    <t>doba odezvy</t>
  </si>
  <si>
    <t>max. 8 ms</t>
  </si>
  <si>
    <t>jas</t>
  </si>
  <si>
    <t>min. 3x HDMI-in,min. 1x HDMI-out, min. 1x VGA, min. 1x audio in, min. 1x audio out, min. 1x RJ45, min. 5x USB, min. 1x USB-C, min. 1x RS-232</t>
  </si>
  <si>
    <t>životnost</t>
  </si>
  <si>
    <t>min. 50 000 hodin</t>
  </si>
  <si>
    <t>Stojan pro interaktivní panel s ručním zdvihem</t>
  </si>
  <si>
    <t>Uchycení ke stěně, vč. pojistky proti vytření ze stěny</t>
  </si>
  <si>
    <t>Nosnost</t>
  </si>
  <si>
    <t>min. 75 kg</t>
  </si>
  <si>
    <t>Výškově nastavitelný, ruční posuv min. 50 cm</t>
  </si>
  <si>
    <t>PTZ kamera</t>
  </si>
  <si>
    <t>Kabeláž, elektro rozvody, spotřební materiál</t>
  </si>
  <si>
    <t>Montáž</t>
  </si>
  <si>
    <t xml:space="preserve">Záruka </t>
  </si>
  <si>
    <t>113 886 Kč bez DPH</t>
  </si>
  <si>
    <t>18 003 Kč bez DPH</t>
  </si>
  <si>
    <t>4 635 Kč bez DPH</t>
  </si>
  <si>
    <t>Interní nahrávací a streamovací karta</t>
  </si>
  <si>
    <t>rozhraní pro připojení</t>
  </si>
  <si>
    <t>PCI Express 2.0</t>
  </si>
  <si>
    <t>konektory pro vstup</t>
  </si>
  <si>
    <t>Konektory pro výstup</t>
  </si>
  <si>
    <t>min. 1x HDMI, min 1x 3,5 mm jack</t>
  </si>
  <si>
    <t>40 812 Kč bez DPH</t>
  </si>
  <si>
    <t>typ kamery</t>
  </si>
  <si>
    <t>PTZ</t>
  </si>
  <si>
    <t>velikost snímače</t>
  </si>
  <si>
    <t>min, 1/2,8"</t>
  </si>
  <si>
    <t>Objektiv</t>
  </si>
  <si>
    <t>integrovaný, elektronický, min. 12x optický zoom</t>
  </si>
  <si>
    <t>Rozlišení</t>
  </si>
  <si>
    <t>min. FHD (1920x1080px)</t>
  </si>
  <si>
    <t>Konektory</t>
  </si>
  <si>
    <t>min. 1x LAN, min. 1x RS-422, min. 1x USB, min. 1x RS-232C IN, min. 1x RS-232C OUT</t>
  </si>
  <si>
    <t>konektory - video výstup</t>
  </si>
  <si>
    <t>min. 1x HDMI, min. 1x 3G-SDI</t>
  </si>
  <si>
    <t xml:space="preserve">způsob instalace </t>
  </si>
  <si>
    <t>Samostatné (stolní) nebo zavěšené (závěsné)</t>
  </si>
  <si>
    <t>výstupní formát</t>
  </si>
  <si>
    <t>min. H.264 a H.265</t>
  </si>
  <si>
    <t>napájení</t>
  </si>
  <si>
    <t>Bezdrátový ovladač pro PTZ kamery</t>
  </si>
  <si>
    <t>2 964 Kč bez DPH</t>
  </si>
  <si>
    <t>DC 12 V IN nebo PoE+</t>
  </si>
  <si>
    <t>max. 100 g</t>
  </si>
  <si>
    <t>provozní dosah</t>
  </si>
  <si>
    <t>cca 10 m</t>
  </si>
  <si>
    <t>24 měsíců</t>
  </si>
  <si>
    <t>viz schéma zapojení</t>
  </si>
  <si>
    <t xml:space="preserve">Madla pro manipulaci </t>
  </si>
  <si>
    <t>Případně nutnosti montáž protizávaží pro snadnou manipulaci</t>
  </si>
  <si>
    <t xml:space="preserve">optické HDMI, HDMI, UTP, USB, audio </t>
  </si>
  <si>
    <t>Veškerá výše uvedená technika musí být vzájemně kompatibilní, zapojená a funkční dle přiloženého schématu.</t>
  </si>
  <si>
    <t xml:space="preserve">umístění </t>
  </si>
  <si>
    <t>uchycení</t>
  </si>
  <si>
    <t>kompatibilita s výše uvedenou PTZ kamerou</t>
  </si>
  <si>
    <t>strop</t>
  </si>
  <si>
    <t>do podhledu nebo stropu</t>
  </si>
  <si>
    <t xml:space="preserve">nastavitelná vzdálenost kamery od stromu </t>
  </si>
  <si>
    <t>ano, min. rozsah 120 - 200 cm</t>
  </si>
  <si>
    <t>max. 2 kg</t>
  </si>
  <si>
    <t>Držák pro PTZ kameru, umístěný na stropě</t>
  </si>
  <si>
    <t>Dodavatel disponuje certifikátem CRESTRON DigitalMedia Certified Designer (nebo vyšší)</t>
  </si>
  <si>
    <t>Dodavatel disponuje certifikátem CRESRTON CTI-P301 Advanced Programming Skills (nebo vyšší)</t>
  </si>
  <si>
    <t>1 500 Kč bez DPH</t>
  </si>
  <si>
    <t>podporované rozlišení</t>
  </si>
  <si>
    <t>min. 2160p60</t>
  </si>
  <si>
    <t>Konferenční mikrofon</t>
  </si>
  <si>
    <t>5 189 Kč bez DPH</t>
  </si>
  <si>
    <t>princip</t>
  </si>
  <si>
    <t>kondenzátorový</t>
  </si>
  <si>
    <t>typ mikrofonu</t>
  </si>
  <si>
    <t>konferenční</t>
  </si>
  <si>
    <t xml:space="preserve">charakteristika </t>
  </si>
  <si>
    <t>všesměrová</t>
  </si>
  <si>
    <t>Bluetooth, kabel USB</t>
  </si>
  <si>
    <t>délka kabelu USB</t>
  </si>
  <si>
    <t>min. 0,9 m</t>
  </si>
  <si>
    <t>max. 350 g</t>
  </si>
  <si>
    <t>2 000 Kč bez DPH</t>
  </si>
  <si>
    <t>maximální rozlišení</t>
  </si>
  <si>
    <t>min. 4K (3840x2160p@30Hz)</t>
  </si>
  <si>
    <t>Vstupy</t>
  </si>
  <si>
    <t>min. 4x HDMI</t>
  </si>
  <si>
    <t>Výstupy</t>
  </si>
  <si>
    <t>min. 2x HDMI</t>
  </si>
  <si>
    <t>Přepínání vstupů a výstupu</t>
  </si>
  <si>
    <t>tlačítkem na přístroji, dálkovým ovládání, IR ovládání</t>
  </si>
  <si>
    <t>vlastnosti</t>
  </si>
  <si>
    <t>2x LED indikace zvoleného vstupního portu pro každý výstup</t>
  </si>
  <si>
    <t>HDMI switch 4:2</t>
  </si>
  <si>
    <t>20 000 Kč bez DPH</t>
  </si>
  <si>
    <t>Jednotka řídícího systému CRESTRON - MPC3-302-B a stolní stojan 
CRESTRON - TTK-MP/MPC/IPAC-B-T</t>
  </si>
  <si>
    <t>34 580 Kč bez DPH</t>
  </si>
  <si>
    <t xml:space="preserve">Klíčové vlastnosti
Automatizovaný procesor a ovládací panel Crestron® řady® 3
Deset tlačítek přizpůsobitelných vyměnitelnými štítky, otočné ovládání hlasitosti s kruhovým měřičem hlasitosti led a dalšími tlačítky napájení a ztlumení
Vestavěný Software AV Framework™
Ethernet LAN port a Cresnet® síťový port
Integrované řídicí porty RS-232, IR, relé a Versiport
Podpora aplikací pro ovládání zařízení iPhone®, iPad® a Android™
Počítač XPanel a webové ovládání
Nativní podpora sítě BACnet™ a IP
Nastavení instalačního programu prostřednictvím softwaru, webového prohlížeče nebo cloudu
Zabezpečení a ověřování na podnikové úrovni
Připraveno pro protokol IPv6
PoE+ napájeno sítí 
MPC3-302-B a stolní stojan </t>
  </si>
  <si>
    <t>Držák pro PTZ kameru, umístěný nad displejem (pohybuje se vertikálně zároveň s ním)</t>
  </si>
  <si>
    <t>1 700 Kč bez DPH</t>
  </si>
  <si>
    <t>horní hrana interaktivního displeje</t>
  </si>
  <si>
    <t>VESA, kompatibilní s víše uvedeným držákem a interaktivním displejem</t>
  </si>
  <si>
    <t>max. 1 kg</t>
  </si>
  <si>
    <t>PoE Switch 8x LAN</t>
  </si>
  <si>
    <t>počer portů RJ45</t>
  </si>
  <si>
    <t>rychlost portů</t>
  </si>
  <si>
    <t>10/100/1000Mbit/s</t>
  </si>
  <si>
    <t>funkce napájení přes ethernet kabel (PoE)</t>
  </si>
  <si>
    <t>ano, minimálně na 4 portech</t>
  </si>
  <si>
    <t>12 000 Kč bez DPH</t>
  </si>
  <si>
    <t>Programování řídíciho systému</t>
  </si>
  <si>
    <t>Korekce programování řídícího systému po 1. semestru používání na základě zpětné vazby od uživatelů. Požadované úpravy budou předány fakultou dodavateli a budou jednotné pro všechny posluchárny v této technické specifikaci</t>
  </si>
  <si>
    <t>Vzdálená správa řídícího systému pro správce učebny a pracovníka AVC MENDELU (začlenění do stávajícího systému vzdálené správy AVC MENDELU)</t>
  </si>
  <si>
    <t>10 000 Kč bez DPH</t>
  </si>
  <si>
    <t>AF - M2.12</t>
  </si>
  <si>
    <t>Motorové stahovací plátno a postranním vypínacím systémem 4:3, 290x220 cm</t>
  </si>
  <si>
    <t>35 900 Kč bez DPH</t>
  </si>
  <si>
    <t>způsob stahování</t>
  </si>
  <si>
    <t>motorové</t>
  </si>
  <si>
    <t>ochranný tubus pro srolované plátno</t>
  </si>
  <si>
    <t>Ovládání</t>
  </si>
  <si>
    <t>mechanické tlačítko</t>
  </si>
  <si>
    <t>celková velikost plátna</t>
  </si>
  <si>
    <t>290x220 cm</t>
  </si>
  <si>
    <t>projekční plocha</t>
  </si>
  <si>
    <t>min. 280x210 cm</t>
  </si>
  <si>
    <t>postranní vypínací systém, eliminuje kroucení okrajů promítací plochy</t>
  </si>
  <si>
    <t>montáž a zapojení jednotlivých komponent, organizace kabeláže (V učebnách kde jsou k dispozici potřebné průchody pro kabely, tak je využít. Pokud k dispozici nebudou, tak zalištování), zprovoznění a zaškolení obsluhy.
Poznámka: v této učebně bude pro montáž potřeba rozebrat ostění místnosti a kabeláž vést tudy</t>
  </si>
  <si>
    <t>Programování řídícího systému
•	zapnutí a vypnutí techniky jedním tlačítkem (Interaktivní displej, kamery), včetně nastavení kamer do vybraných výchozích pozic. 
•	přepínat mezi zdroji signálu pro Interaktivní displej a projektor, nebo zrcadlení interaktivního displeje včetně překryvné vrstvy.
•	Zapnutí a vypnutí jednotlivých komponent (projektor, interaktivní displej)
•	ovládání kamer (zoom, vertikální a horizontální pohyb)</t>
  </si>
  <si>
    <r>
      <t>Popis fungování učebny: 
•	Učebna bude sloužit pro hybridní, případně online výuku a techniku budou obsluhovat primárně akademičtí pracovníci, tedy vyučující a musí mít k dispozici uživatelsky jednoduché prostředí. 
•	Zapnutí techniky, včetně nastavení kamer do výchozích pozic, jedním tlačítkem na ovládacím panelu (Interaktivní displej, kamery) 
•	V katedrovém PC (není součástí tohoto výběrového řízení) budou k dispozici video vstupy ze dvou PTZ kamer (jedna z kamer umístěná na horní hraně interaktivního displeje - záběr do publika, druhá kamera umístěna na stropě - záběr na vyučujícího, umístění kamery musí být zvoleno tak, že nejširší záběr musí obsahovat alespoň celý interaktivní displej a stanoviště vyučujícího u katedry) a také obraz z interaktivního displeje včetně překryvné vrstvy pro sdílení do online prostředí (typicky přes MS Teams). 
•	Zobrazení různých zdrojů signálu (</t>
    </r>
    <r>
      <rPr>
        <sz val="11"/>
        <rFont val="Calibri"/>
        <family val="2"/>
        <charset val="238"/>
        <scheme val="minor"/>
      </rPr>
      <t>PC nebo přípojné místo</t>
    </r>
    <r>
      <rPr>
        <sz val="11"/>
        <color theme="1"/>
        <rFont val="Calibri"/>
        <family val="2"/>
        <charset val="238"/>
        <scheme val="minor"/>
      </rPr>
      <t>) na různých zobrazovacích zařízením (interaktivním displej nebo projektor)
•	Vzdálené ovládání řídícího systému správcem učebny a pracovníkem AVC MENDELU</t>
    </r>
  </si>
  <si>
    <t xml:space="preserve">Zdůvodněnípožadavku řídícího systému Crestron: Ve všech celoškolských posluchárnách na MENDELU používáme řídící systém Crestron, včetně vzdálené správy. Systém vzdálené správy chceme rozšířit o nové učebny jednotlivých univerzitních součástí a je tedy nutné využít řešení této značky. Dalším důvodem je zjednodušení užívání vyučujícími, kteří mohou bez problémů pracovat s audiovizuálními zařízeními v učebnách napříč univerzitou bez nutnosti adaptace na jiný systém.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</si>
</sst>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Kč&quot;"/>
    <numFmt numFmtId="165" formatCode="#,##0.00\ _K_č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color theme="1"/>
      <name val="Symbol"/>
      <family val="1"/>
      <charset val="2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Verdana"/>
      <family val="2"/>
      <charset val="238"/>
    </font>
    <font>
      <b/>
      <sz val="24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4" tint="0.59999389629810485"/>
        <bgColor indexed="64"/>
      </patternFill>
    </fill>
  </fills>
  <borders count="5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1" fillId="0" borderId="0" xfId="0" applyFont="1"/>
    <xf numFmtId="0" fontId="3" fillId="0" borderId="0" xfId="0" applyFont="1" applyAlignment="1">
      <alignment horizontal="left" vertical="center" indent="6"/>
    </xf>
    <xf numFmtId="0" fontId="0" fillId="0" borderId="0" xfId="0" applyAlignment="1">
      <alignment horizontal="left"/>
    </xf>
    <xf numFmtId="0" fontId="0" fillId="8" borderId="0" xfId="0" applyFill="1" applyAlignment="1">
      <alignment horizontal="center"/>
    </xf>
    <xf numFmtId="0" fontId="1" fillId="5" borderId="3" xfId="0" applyFont="1" applyFill="1" applyBorder="1" applyAlignment="1">
      <alignment horizontal="center" vertical="top"/>
    </xf>
    <xf numFmtId="0" fontId="1" fillId="0" borderId="0" xfId="0" applyFont="1" applyAlignment="1">
      <alignment horizontal="right"/>
    </xf>
    <xf numFmtId="3" fontId="1" fillId="0" borderId="0" xfId="0" applyNumberFormat="1" applyFont="1"/>
    <xf numFmtId="3" fontId="0" fillId="8" borderId="0" xfId="0" applyNumberFormat="1" applyFill="1"/>
    <xf numFmtId="0" fontId="0" fillId="9" borderId="0" xfId="0" applyFill="1"/>
    <xf numFmtId="0" fontId="1" fillId="4" borderId="2" xfId="0" applyFont="1" applyFill="1" applyBorder="1" applyAlignment="1">
      <alignment horizontal="center"/>
    </xf>
    <xf numFmtId="0" fontId="1" fillId="5" borderId="2" xfId="0" applyFont="1" applyFill="1" applyBorder="1" applyAlignment="1">
      <alignment horizontal="center" vertical="top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top"/>
    </xf>
    <xf numFmtId="0" fontId="1" fillId="4" borderId="2" xfId="0" applyFont="1" applyFill="1" applyBorder="1" applyAlignment="1">
      <alignment horizontal="center" vertical="top"/>
    </xf>
    <xf numFmtId="165" fontId="1" fillId="0" borderId="0" xfId="0" applyNumberFormat="1" applyFont="1"/>
    <xf numFmtId="0" fontId="0" fillId="3" borderId="14" xfId="0" applyFill="1" applyBorder="1" applyAlignment="1" applyProtection="1">
      <alignment wrapText="1"/>
      <protection locked="0"/>
    </xf>
    <xf numFmtId="0" fontId="0" fillId="3" borderId="18" xfId="0" applyFill="1" applyBorder="1" applyAlignment="1" applyProtection="1">
      <alignment vertical="center" wrapText="1"/>
      <protection locked="0"/>
    </xf>
    <xf numFmtId="0" fontId="1" fillId="4" borderId="10" xfId="0" applyFont="1" applyFill="1" applyBorder="1" applyAlignment="1">
      <alignment horizontal="left"/>
    </xf>
    <xf numFmtId="0" fontId="1" fillId="4" borderId="11" xfId="0" applyFont="1" applyFill="1" applyBorder="1" applyAlignment="1">
      <alignment horizontal="left"/>
    </xf>
    <xf numFmtId="0" fontId="1" fillId="4" borderId="12" xfId="0" applyFont="1" applyFill="1" applyBorder="1" applyAlignment="1">
      <alignment horizontal="left"/>
    </xf>
    <xf numFmtId="0" fontId="0" fillId="2" borderId="1" xfId="0" applyFill="1" applyBorder="1" applyAlignment="1">
      <alignment wrapText="1"/>
    </xf>
    <xf numFmtId="0" fontId="0" fillId="3" borderId="19" xfId="0" applyFill="1" applyBorder="1" applyAlignment="1" applyProtection="1">
      <alignment wrapText="1"/>
      <protection locked="0"/>
    </xf>
    <xf numFmtId="0" fontId="0" fillId="0" borderId="20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3" borderId="26" xfId="0" applyFill="1" applyBorder="1" applyAlignment="1" applyProtection="1">
      <alignment wrapText="1"/>
      <protection locked="0"/>
    </xf>
    <xf numFmtId="0" fontId="1" fillId="0" borderId="8" xfId="0" applyFont="1" applyBorder="1"/>
    <xf numFmtId="0" fontId="0" fillId="0" borderId="27" xfId="0" applyBorder="1"/>
    <xf numFmtId="0" fontId="4" fillId="2" borderId="3" xfId="0" applyFont="1" applyFill="1" applyBorder="1" applyAlignment="1">
      <alignment wrapText="1"/>
    </xf>
    <xf numFmtId="0" fontId="4" fillId="0" borderId="28" xfId="0" applyFont="1" applyBorder="1" applyAlignment="1">
      <alignment vertical="center"/>
    </xf>
    <xf numFmtId="0" fontId="0" fillId="7" borderId="24" xfId="0" applyFill="1" applyBorder="1" applyAlignment="1">
      <alignment horizontal="center"/>
    </xf>
    <xf numFmtId="164" fontId="0" fillId="7" borderId="24" xfId="0" applyNumberFormat="1" applyFill="1" applyBorder="1"/>
    <xf numFmtId="164" fontId="0" fillId="7" borderId="25" xfId="0" applyNumberFormat="1" applyFill="1" applyBorder="1"/>
    <xf numFmtId="0" fontId="0" fillId="0" borderId="23" xfId="0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0" borderId="0" xfId="0" applyAlignment="1">
      <alignment wrapText="1"/>
    </xf>
    <xf numFmtId="0" fontId="1" fillId="6" borderId="22" xfId="0" applyFont="1" applyFill="1" applyBorder="1" applyAlignment="1">
      <alignment horizontal="left" vertical="top"/>
    </xf>
    <xf numFmtId="0" fontId="1" fillId="0" borderId="29" xfId="0" applyFont="1" applyBorder="1"/>
    <xf numFmtId="0" fontId="4" fillId="0" borderId="32" xfId="0" applyFont="1" applyBorder="1" applyAlignment="1">
      <alignment vertical="center"/>
    </xf>
    <xf numFmtId="0" fontId="0" fillId="2" borderId="33" xfId="0" applyFill="1" applyBorder="1" applyAlignment="1">
      <alignment wrapText="1"/>
    </xf>
    <xf numFmtId="0" fontId="0" fillId="3" borderId="34" xfId="0" applyFill="1" applyBorder="1" applyAlignment="1" applyProtection="1">
      <alignment wrapText="1"/>
      <protection locked="0"/>
    </xf>
    <xf numFmtId="164" fontId="0" fillId="0" borderId="0" xfId="0" applyNumberFormat="1" applyProtection="1">
      <protection locked="0"/>
    </xf>
    <xf numFmtId="164" fontId="0" fillId="0" borderId="0" xfId="0" applyNumberFormat="1"/>
    <xf numFmtId="0" fontId="0" fillId="0" borderId="4" xfId="0" applyBorder="1"/>
    <xf numFmtId="0" fontId="4" fillId="2" borderId="33" xfId="0" applyFont="1" applyFill="1" applyBorder="1" applyAlignment="1">
      <alignment wrapText="1"/>
    </xf>
    <xf numFmtId="0" fontId="6" fillId="10" borderId="0" xfId="0" applyFont="1" applyFill="1" applyAlignment="1">
      <alignment horizontal="justify" vertical="top" wrapText="1"/>
    </xf>
    <xf numFmtId="0" fontId="0" fillId="0" borderId="0" xfId="0" applyAlignment="1">
      <alignment horizontal="left" vertical="top" wrapText="1"/>
    </xf>
    <xf numFmtId="0" fontId="0" fillId="0" borderId="0" xfId="0" applyAlignment="1" applyProtection="1">
      <alignment vertical="center" wrapText="1"/>
      <protection locked="0"/>
    </xf>
    <xf numFmtId="0" fontId="0" fillId="0" borderId="32" xfId="0" applyBorder="1" applyAlignment="1">
      <alignment wrapText="1"/>
    </xf>
    <xf numFmtId="0" fontId="4" fillId="0" borderId="17" xfId="0" applyFont="1" applyBorder="1" applyAlignment="1">
      <alignment vertical="center"/>
    </xf>
    <xf numFmtId="0" fontId="0" fillId="2" borderId="38" xfId="0" applyFill="1" applyBorder="1" applyAlignment="1">
      <alignment wrapText="1"/>
    </xf>
    <xf numFmtId="0" fontId="0" fillId="3" borderId="18" xfId="0" applyFill="1" applyBorder="1" applyAlignment="1" applyProtection="1">
      <alignment wrapText="1"/>
      <protection locked="0"/>
    </xf>
    <xf numFmtId="0" fontId="0" fillId="0" borderId="41" xfId="0" applyBorder="1"/>
    <xf numFmtId="165" fontId="1" fillId="0" borderId="42" xfId="0" applyNumberFormat="1" applyFont="1" applyBorder="1"/>
    <xf numFmtId="165" fontId="1" fillId="0" borderId="24" xfId="0" applyNumberFormat="1" applyFont="1" applyBorder="1"/>
    <xf numFmtId="165" fontId="1" fillId="0" borderId="25" xfId="0" applyNumberFormat="1" applyFont="1" applyBorder="1"/>
    <xf numFmtId="164" fontId="0" fillId="3" borderId="42" xfId="0" applyNumberFormat="1" applyFill="1" applyBorder="1" applyProtection="1">
      <protection locked="0"/>
    </xf>
    <xf numFmtId="164" fontId="0" fillId="8" borderId="0" xfId="0" applyNumberFormat="1" applyFill="1" applyProtection="1">
      <protection locked="0"/>
    </xf>
    <xf numFmtId="0" fontId="1" fillId="0" borderId="30" xfId="0" applyFont="1" applyBorder="1" applyAlignment="1">
      <alignment horizontal="right"/>
    </xf>
    <xf numFmtId="0" fontId="0" fillId="9" borderId="9" xfId="0" applyFill="1" applyBorder="1"/>
    <xf numFmtId="20" fontId="4" fillId="2" borderId="3" xfId="0" applyNumberFormat="1" applyFont="1" applyFill="1" applyBorder="1" applyAlignment="1">
      <alignment horizontal="left" wrapText="1"/>
    </xf>
    <xf numFmtId="0" fontId="1" fillId="0" borderId="20" xfId="0" applyFont="1" applyBorder="1"/>
    <xf numFmtId="0" fontId="4" fillId="0" borderId="46" xfId="0" applyFont="1" applyBorder="1" applyAlignment="1">
      <alignment vertical="center" wrapText="1"/>
    </xf>
    <xf numFmtId="0" fontId="0" fillId="2" borderId="38" xfId="0" applyFill="1" applyBorder="1" applyAlignment="1">
      <alignment horizontal="left" vertical="top" wrapText="1"/>
    </xf>
    <xf numFmtId="0" fontId="0" fillId="0" borderId="1" xfId="0" applyBorder="1"/>
    <xf numFmtId="0" fontId="4" fillId="2" borderId="1" xfId="0" applyFont="1" applyFill="1" applyBorder="1" applyAlignment="1">
      <alignment horizontal="left" wrapText="1"/>
    </xf>
    <xf numFmtId="0" fontId="0" fillId="0" borderId="38" xfId="0" applyBorder="1"/>
    <xf numFmtId="0" fontId="4" fillId="2" borderId="38" xfId="0" applyFont="1" applyFill="1" applyBorder="1" applyAlignment="1">
      <alignment horizontal="left" wrapText="1"/>
    </xf>
    <xf numFmtId="0" fontId="1" fillId="0" borderId="24" xfId="0" applyFont="1" applyBorder="1"/>
    <xf numFmtId="164" fontId="0" fillId="3" borderId="30" xfId="0" applyNumberFormat="1" applyFill="1" applyBorder="1" applyProtection="1">
      <protection locked="0"/>
    </xf>
    <xf numFmtId="0" fontId="0" fillId="0" borderId="29" xfId="0" applyBorder="1" applyAlignment="1">
      <alignment wrapText="1"/>
    </xf>
    <xf numFmtId="0" fontId="4" fillId="2" borderId="8" xfId="0" applyFont="1" applyFill="1" applyBorder="1" applyAlignment="1">
      <alignment wrapText="1"/>
    </xf>
    <xf numFmtId="0" fontId="0" fillId="3" borderId="49" xfId="0" applyFill="1" applyBorder="1" applyAlignment="1" applyProtection="1">
      <alignment wrapText="1"/>
      <protection locked="0"/>
    </xf>
    <xf numFmtId="0" fontId="0" fillId="0" borderId="28" xfId="0" applyBorder="1" applyAlignment="1">
      <alignment wrapText="1"/>
    </xf>
    <xf numFmtId="0" fontId="4" fillId="2" borderId="1" xfId="0" applyFont="1" applyFill="1" applyBorder="1" applyAlignment="1">
      <alignment wrapText="1"/>
    </xf>
    <xf numFmtId="0" fontId="1" fillId="0" borderId="29" xfId="0" applyFont="1" applyBorder="1" applyAlignment="1">
      <alignment wrapText="1"/>
    </xf>
    <xf numFmtId="0" fontId="4" fillId="2" borderId="3" xfId="0" applyFont="1" applyFill="1" applyBorder="1" applyAlignment="1">
      <alignment vertic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 vertical="top" wrapText="1"/>
    </xf>
    <xf numFmtId="0" fontId="0" fillId="3" borderId="21" xfId="0" applyFill="1" applyBorder="1" applyAlignment="1" applyProtection="1">
      <alignment horizontal="center" vertical="top" wrapText="1"/>
      <protection locked="0"/>
    </xf>
    <xf numFmtId="0" fontId="0" fillId="3" borderId="22" xfId="0" applyFill="1" applyBorder="1" applyAlignment="1" applyProtection="1">
      <alignment horizontal="center" vertical="top" wrapText="1"/>
      <protection locked="0"/>
    </xf>
    <xf numFmtId="0" fontId="0" fillId="3" borderId="35" xfId="0" applyFill="1" applyBorder="1" applyAlignment="1" applyProtection="1">
      <alignment horizontal="center" vertical="top" wrapText="1"/>
      <protection locked="0"/>
    </xf>
    <xf numFmtId="164" fontId="0" fillId="9" borderId="41" xfId="0" applyNumberFormat="1" applyFill="1" applyBorder="1" applyAlignment="1" applyProtection="1">
      <alignment horizontal="center"/>
      <protection locked="0"/>
    </xf>
    <xf numFmtId="164" fontId="0" fillId="9" borderId="31" xfId="0" applyNumberFormat="1" applyFill="1" applyBorder="1" applyAlignment="1" applyProtection="1">
      <alignment horizontal="center"/>
      <protection locked="0"/>
    </xf>
    <xf numFmtId="164" fontId="0" fillId="9" borderId="39" xfId="0" applyNumberFormat="1" applyFill="1" applyBorder="1" applyAlignment="1" applyProtection="1">
      <alignment horizontal="center"/>
      <protection locked="0"/>
    </xf>
    <xf numFmtId="164" fontId="0" fillId="9" borderId="0" xfId="0" applyNumberFormat="1" applyFill="1" applyAlignment="1" applyProtection="1">
      <alignment horizontal="center"/>
      <protection locked="0"/>
    </xf>
    <xf numFmtId="0" fontId="2" fillId="11" borderId="21" xfId="0" applyFont="1" applyFill="1" applyBorder="1" applyAlignment="1">
      <alignment horizontal="center" vertical="center" wrapText="1"/>
    </xf>
    <xf numFmtId="0" fontId="2" fillId="11" borderId="22" xfId="0" applyFont="1" applyFill="1" applyBorder="1" applyAlignment="1">
      <alignment horizontal="center" vertical="center" wrapText="1"/>
    </xf>
    <xf numFmtId="0" fontId="2" fillId="11" borderId="35" xfId="0" applyFont="1" applyFill="1" applyBorder="1" applyAlignment="1">
      <alignment horizontal="center" vertical="center" wrapText="1"/>
    </xf>
    <xf numFmtId="0" fontId="5" fillId="2" borderId="37" xfId="0" applyFont="1" applyFill="1" applyBorder="1" applyAlignment="1">
      <alignment horizontal="left" wrapText="1"/>
    </xf>
    <xf numFmtId="0" fontId="5" fillId="2" borderId="12" xfId="0" applyFont="1" applyFill="1" applyBorder="1" applyAlignment="1">
      <alignment horizontal="left" wrapText="1"/>
    </xf>
    <xf numFmtId="164" fontId="0" fillId="9" borderId="43" xfId="0" applyNumberFormat="1" applyFill="1" applyBorder="1" applyAlignment="1" applyProtection="1">
      <alignment horizontal="center"/>
      <protection locked="0"/>
    </xf>
    <xf numFmtId="164" fontId="0" fillId="9" borderId="36" xfId="0" applyNumberFormat="1" applyFill="1" applyBorder="1" applyAlignment="1" applyProtection="1">
      <alignment horizontal="center"/>
      <protection locked="0"/>
    </xf>
    <xf numFmtId="164" fontId="0" fillId="9" borderId="44" xfId="0" applyNumberFormat="1" applyFill="1" applyBorder="1" applyAlignment="1" applyProtection="1">
      <alignment horizontal="center"/>
      <protection locked="0"/>
    </xf>
    <xf numFmtId="164" fontId="0" fillId="9" borderId="9" xfId="0" applyNumberFormat="1" applyFill="1" applyBorder="1" applyAlignment="1" applyProtection="1">
      <alignment horizontal="center"/>
      <protection locked="0"/>
    </xf>
    <xf numFmtId="164" fontId="0" fillId="9" borderId="45" xfId="0" applyNumberFormat="1" applyFill="1" applyBorder="1" applyAlignment="1" applyProtection="1">
      <alignment horizontal="center"/>
      <protection locked="0"/>
    </xf>
    <xf numFmtId="164" fontId="0" fillId="9" borderId="40" xfId="0" applyNumberFormat="1" applyFill="1" applyBorder="1" applyAlignment="1" applyProtection="1">
      <alignment horizontal="center"/>
      <protection locked="0"/>
    </xf>
    <xf numFmtId="0" fontId="0" fillId="2" borderId="15" xfId="0" applyFill="1" applyBorder="1" applyAlignment="1">
      <alignment horizontal="left" vertical="top" wrapText="1"/>
    </xf>
    <xf numFmtId="0" fontId="0" fillId="2" borderId="16" xfId="0" applyFill="1" applyBorder="1" applyAlignment="1">
      <alignment horizontal="left" vertical="top" wrapText="1"/>
    </xf>
    <xf numFmtId="0" fontId="0" fillId="2" borderId="17" xfId="0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2" borderId="13" xfId="0" applyFill="1" applyBorder="1" applyAlignment="1">
      <alignment horizontal="left" vertical="top" wrapText="1"/>
    </xf>
    <xf numFmtId="0" fontId="0" fillId="2" borderId="5" xfId="0" applyFill="1" applyBorder="1" applyAlignment="1">
      <alignment horizontal="left" vertical="top" wrapText="1"/>
    </xf>
    <xf numFmtId="0" fontId="0" fillId="2" borderId="6" xfId="0" applyFill="1" applyBorder="1" applyAlignment="1">
      <alignment horizontal="left" vertical="top" wrapText="1"/>
    </xf>
    <xf numFmtId="0" fontId="5" fillId="2" borderId="47" xfId="0" applyFont="1" applyFill="1" applyBorder="1" applyAlignment="1">
      <alignment horizontal="left" wrapText="1"/>
    </xf>
    <xf numFmtId="0" fontId="5" fillId="2" borderId="48" xfId="0" applyFont="1" applyFill="1" applyBorder="1" applyAlignment="1">
      <alignment horizontal="left" wrapText="1"/>
    </xf>
    <xf numFmtId="0" fontId="0" fillId="3" borderId="21" xfId="0" applyFill="1" applyBorder="1" applyAlignment="1" applyProtection="1">
      <alignment horizontal="left" vertical="top" wrapText="1"/>
      <protection locked="0"/>
    </xf>
    <xf numFmtId="0" fontId="0" fillId="3" borderId="22" xfId="0" applyFill="1" applyBorder="1" applyAlignment="1" applyProtection="1">
      <alignment horizontal="left" vertical="top" wrapText="1"/>
      <protection locked="0"/>
    </xf>
    <xf numFmtId="0" fontId="0" fillId="3" borderId="35" xfId="0" applyFill="1" applyBorder="1" applyAlignment="1" applyProtection="1">
      <alignment horizontal="left" vertical="top" wrapText="1"/>
      <protection locked="0"/>
    </xf>
    <xf numFmtId="0" fontId="2" fillId="11" borderId="43" xfId="0" applyFont="1" applyFill="1" applyBorder="1" applyAlignment="1">
      <alignment horizontal="center" vertical="center" wrapText="1"/>
    </xf>
    <xf numFmtId="0" fontId="2" fillId="11" borderId="44" xfId="0" applyFont="1" applyFill="1" applyBorder="1" applyAlignment="1">
      <alignment horizontal="center" vertical="center" wrapText="1"/>
    </xf>
    <xf numFmtId="0" fontId="1" fillId="2" borderId="37" xfId="0" applyFont="1" applyFill="1" applyBorder="1" applyAlignment="1">
      <alignment horizontal="left" wrapText="1"/>
    </xf>
    <xf numFmtId="0" fontId="1" fillId="2" borderId="12" xfId="0" applyFont="1" applyFill="1" applyBorder="1" applyAlignment="1">
      <alignment horizontal="left" wrapText="1"/>
    </xf>
    <xf numFmtId="0" fontId="1" fillId="4" borderId="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top"/>
    </xf>
    <xf numFmtId="0" fontId="1" fillId="4" borderId="2" xfId="0" applyFont="1" applyFill="1" applyBorder="1" applyAlignment="1">
      <alignment horizontal="center" vertical="top"/>
    </xf>
    <xf numFmtId="0" fontId="1" fillId="4" borderId="1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1" fillId="5" borderId="2" xfId="0" applyFont="1" applyFill="1" applyBorder="1" applyAlignment="1">
      <alignment horizontal="center" vertical="top" wrapText="1"/>
    </xf>
    <xf numFmtId="0" fontId="1" fillId="5" borderId="7" xfId="0" applyFont="1" applyFill="1" applyBorder="1" applyAlignment="1">
      <alignment horizontal="center" vertical="top" wrapText="1"/>
    </xf>
    <xf numFmtId="0" fontId="1" fillId="6" borderId="21" xfId="0" applyFont="1" applyFill="1" applyBorder="1" applyAlignment="1">
      <alignment horizontal="left" vertical="top" wrapText="1"/>
    </xf>
    <xf numFmtId="0" fontId="1" fillId="6" borderId="22" xfId="0" applyFont="1" applyFill="1" applyBorder="1" applyAlignment="1">
      <alignment horizontal="left" vertical="top" wrapText="1"/>
    </xf>
    <xf numFmtId="0" fontId="1" fillId="6" borderId="22" xfId="0" applyFont="1" applyFill="1" applyBorder="1" applyAlignment="1">
      <alignment horizontal="left" vertical="top"/>
    </xf>
    <xf numFmtId="0" fontId="1" fillId="5" borderId="1" xfId="0" applyFont="1" applyFill="1" applyBorder="1" applyAlignment="1">
      <alignment horizontal="center" wrapText="1"/>
    </xf>
    <xf numFmtId="0" fontId="1" fillId="5" borderId="2" xfId="0" applyFont="1" applyFill="1" applyBorder="1" applyAlignment="1">
      <alignment horizont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41"/>
  <sheetViews>
    <sheetView showGridLines="0" tabSelected="1" topLeftCell="A28" zoomScale="70" zoomScaleNormal="70" zoomScaleSheetLayoutView="85" zoomScalePageLayoutView="55" workbookViewId="0">
      <selection activeCell="D43" sqref="D43"/>
    </sheetView>
  </sheetViews>
  <sheetFormatPr defaultColWidth="8.85546875" defaultRowHeight="15" x14ac:dyDescent="0.25"/>
  <cols>
    <col min="1" max="1" width="16.85546875" customWidth="1"/>
    <col min="2" max="2" width="39.140625" customWidth="1"/>
    <col min="3" max="3" width="72.7109375" customWidth="1"/>
    <col min="4" max="4" width="76.28515625" customWidth="1"/>
    <col min="5" max="5" width="85.7109375" customWidth="1"/>
    <col min="6" max="6" width="23.85546875" bestFit="1" customWidth="1"/>
    <col min="7" max="7" width="15.7109375" customWidth="1"/>
    <col min="8" max="8" width="5.140625" bestFit="1" customWidth="1"/>
    <col min="9" max="11" width="15.7109375" customWidth="1"/>
    <col min="13" max="13" width="19" customWidth="1"/>
    <col min="14" max="14" width="12.5703125" bestFit="1" customWidth="1"/>
  </cols>
  <sheetData>
    <row r="1" spans="1:14" ht="31.5" x14ac:dyDescent="0.5">
      <c r="A1" s="78" t="s">
        <v>8</v>
      </c>
      <c r="B1" s="78"/>
      <c r="C1" s="78"/>
      <c r="D1" s="78"/>
      <c r="E1" s="78"/>
      <c r="F1" s="78"/>
      <c r="G1" s="78"/>
      <c r="H1" s="78"/>
      <c r="I1" s="78"/>
      <c r="J1" s="78"/>
      <c r="K1" s="78"/>
    </row>
    <row r="2" spans="1:14" x14ac:dyDescent="0.25">
      <c r="A2" s="1"/>
      <c r="B2" s="1"/>
    </row>
    <row r="3" spans="1:14" ht="34.9" customHeight="1" x14ac:dyDescent="0.25">
      <c r="A3" s="79" t="s">
        <v>19</v>
      </c>
      <c r="B3" s="79"/>
      <c r="C3" s="79"/>
      <c r="D3" s="79"/>
      <c r="E3" s="79"/>
      <c r="F3" s="79"/>
      <c r="G3" s="79"/>
      <c r="H3" s="79"/>
      <c r="I3" s="79"/>
      <c r="J3" s="79"/>
      <c r="K3" s="79"/>
    </row>
    <row r="4" spans="1:14" x14ac:dyDescent="0.25">
      <c r="A4" s="1"/>
      <c r="B4" s="1"/>
    </row>
    <row r="5" spans="1:14" x14ac:dyDescent="0.25">
      <c r="A5" s="2"/>
      <c r="B5" s="2"/>
      <c r="C5" s="3"/>
      <c r="D5" s="3"/>
      <c r="E5" s="3"/>
      <c r="F5" s="3"/>
      <c r="G5" s="6"/>
      <c r="I5" s="7"/>
    </row>
    <row r="6" spans="1:14" ht="15" customHeight="1" x14ac:dyDescent="0.25">
      <c r="A6" s="118" t="s">
        <v>0</v>
      </c>
      <c r="B6" s="14"/>
      <c r="C6" s="120" t="s">
        <v>1</v>
      </c>
      <c r="D6" s="121"/>
      <c r="E6" s="122" t="s">
        <v>2</v>
      </c>
      <c r="F6" s="5" t="s">
        <v>3</v>
      </c>
      <c r="G6" s="127" t="s">
        <v>11</v>
      </c>
      <c r="H6" s="114" t="s">
        <v>7</v>
      </c>
      <c r="I6" s="116" t="s">
        <v>10</v>
      </c>
      <c r="J6" s="116" t="s">
        <v>12</v>
      </c>
      <c r="K6" s="116" t="s">
        <v>13</v>
      </c>
    </row>
    <row r="7" spans="1:14" ht="15.75" thickBot="1" x14ac:dyDescent="0.3">
      <c r="A7" s="119"/>
      <c r="B7" s="15"/>
      <c r="C7" s="10" t="s">
        <v>4</v>
      </c>
      <c r="D7" s="10" t="s">
        <v>5</v>
      </c>
      <c r="E7" s="123"/>
      <c r="F7" s="11" t="s">
        <v>6</v>
      </c>
      <c r="G7" s="128"/>
      <c r="H7" s="115"/>
      <c r="I7" s="117"/>
      <c r="J7" s="117"/>
      <c r="K7" s="117"/>
    </row>
    <row r="8" spans="1:14" ht="15" customHeight="1" thickBot="1" x14ac:dyDescent="0.3">
      <c r="A8" s="124" t="s">
        <v>164</v>
      </c>
      <c r="B8" s="87" t="s">
        <v>25</v>
      </c>
      <c r="C8" s="27" t="s">
        <v>37</v>
      </c>
      <c r="D8" s="90" t="s">
        <v>67</v>
      </c>
      <c r="E8" s="91"/>
      <c r="F8" s="107"/>
      <c r="G8" s="57"/>
      <c r="H8" s="31">
        <v>1</v>
      </c>
      <c r="I8" s="32">
        <f>G8*H8</f>
        <v>0</v>
      </c>
      <c r="J8" s="32">
        <f>K8-I8</f>
        <v>0</v>
      </c>
      <c r="K8" s="33">
        <f>I8*1.21</f>
        <v>0</v>
      </c>
      <c r="M8" s="42"/>
      <c r="N8" s="43"/>
    </row>
    <row r="9" spans="1:14" ht="15" customHeight="1" x14ac:dyDescent="0.25">
      <c r="A9" s="125"/>
      <c r="B9" s="88"/>
      <c r="C9" s="24" t="s">
        <v>26</v>
      </c>
      <c r="D9" s="77" t="s">
        <v>27</v>
      </c>
      <c r="E9" s="26"/>
      <c r="F9" s="108"/>
      <c r="G9" s="84"/>
      <c r="H9" s="84"/>
      <c r="I9" s="84"/>
      <c r="J9" s="84"/>
      <c r="K9" s="93"/>
      <c r="M9" s="42"/>
      <c r="N9" s="43"/>
    </row>
    <row r="10" spans="1:14" ht="15" customHeight="1" x14ac:dyDescent="0.25">
      <c r="A10" s="125"/>
      <c r="B10" s="88"/>
      <c r="C10" s="25" t="s">
        <v>21</v>
      </c>
      <c r="D10" s="12" t="s">
        <v>39</v>
      </c>
      <c r="E10" s="17"/>
      <c r="F10" s="108"/>
      <c r="G10" s="86"/>
      <c r="H10" s="86"/>
      <c r="I10" s="86"/>
      <c r="J10" s="86"/>
      <c r="K10" s="95"/>
      <c r="M10" s="42"/>
      <c r="N10" s="43"/>
    </row>
    <row r="11" spans="1:14" ht="30" x14ac:dyDescent="0.25">
      <c r="A11" s="125"/>
      <c r="B11" s="88"/>
      <c r="C11" s="25" t="s">
        <v>28</v>
      </c>
      <c r="D11" s="13" t="s">
        <v>46</v>
      </c>
      <c r="E11" s="17"/>
      <c r="F11" s="108"/>
      <c r="G11" s="86"/>
      <c r="H11" s="86"/>
      <c r="I11" s="86"/>
      <c r="J11" s="86"/>
      <c r="K11" s="95"/>
      <c r="M11" s="42"/>
      <c r="N11" s="43"/>
    </row>
    <row r="12" spans="1:14" x14ac:dyDescent="0.25">
      <c r="A12" s="125"/>
      <c r="B12" s="88"/>
      <c r="C12" s="25" t="s">
        <v>52</v>
      </c>
      <c r="D12" s="13" t="s">
        <v>53</v>
      </c>
      <c r="E12" s="17"/>
      <c r="F12" s="108"/>
      <c r="G12" s="86"/>
      <c r="H12" s="86"/>
      <c r="I12" s="86"/>
      <c r="J12" s="86"/>
      <c r="K12" s="95"/>
      <c r="M12" s="42"/>
      <c r="N12" s="43"/>
    </row>
    <row r="13" spans="1:14" ht="15" customHeight="1" x14ac:dyDescent="0.25">
      <c r="A13" s="125"/>
      <c r="B13" s="88"/>
      <c r="C13" s="25" t="s">
        <v>24</v>
      </c>
      <c r="D13" s="13" t="s">
        <v>40</v>
      </c>
      <c r="E13" s="17"/>
      <c r="F13" s="108"/>
      <c r="G13" s="86"/>
      <c r="H13" s="86"/>
      <c r="I13" s="86"/>
      <c r="J13" s="86"/>
      <c r="K13" s="95"/>
      <c r="M13" s="42"/>
      <c r="N13" s="43"/>
    </row>
    <row r="14" spans="1:14" ht="15" customHeight="1" x14ac:dyDescent="0.25">
      <c r="A14" s="125"/>
      <c r="B14" s="88"/>
      <c r="C14" s="25" t="s">
        <v>35</v>
      </c>
      <c r="D14" s="12" t="s">
        <v>36</v>
      </c>
      <c r="E14" s="17"/>
      <c r="F14" s="108"/>
      <c r="G14" s="86"/>
      <c r="H14" s="86"/>
      <c r="I14" s="86"/>
      <c r="J14" s="86"/>
      <c r="K14" s="95"/>
      <c r="M14" s="42"/>
      <c r="N14" s="43"/>
    </row>
    <row r="15" spans="1:14" ht="15" customHeight="1" x14ac:dyDescent="0.25">
      <c r="A15" s="125"/>
      <c r="B15" s="88"/>
      <c r="C15" s="25" t="s">
        <v>54</v>
      </c>
      <c r="D15" s="12" t="s">
        <v>51</v>
      </c>
      <c r="E15" s="17"/>
      <c r="F15" s="108"/>
      <c r="G15" s="86"/>
      <c r="H15" s="86"/>
      <c r="I15" s="86"/>
      <c r="J15" s="86"/>
      <c r="K15" s="95"/>
      <c r="M15" s="42"/>
      <c r="N15" s="43"/>
    </row>
    <row r="16" spans="1:14" ht="15" customHeight="1" x14ac:dyDescent="0.25">
      <c r="A16" s="125"/>
      <c r="B16" s="88"/>
      <c r="C16" s="25" t="s">
        <v>29</v>
      </c>
      <c r="D16" s="13" t="s">
        <v>41</v>
      </c>
      <c r="E16" s="17"/>
      <c r="F16" s="108"/>
      <c r="G16" s="86"/>
      <c r="H16" s="86"/>
      <c r="I16" s="86"/>
      <c r="J16" s="86"/>
      <c r="K16" s="95"/>
      <c r="M16" s="42"/>
      <c r="N16" s="43"/>
    </row>
    <row r="17" spans="1:14" ht="44.25" customHeight="1" x14ac:dyDescent="0.25">
      <c r="A17" s="126"/>
      <c r="B17" s="88"/>
      <c r="C17" s="25" t="s">
        <v>22</v>
      </c>
      <c r="D17" s="13" t="s">
        <v>55</v>
      </c>
      <c r="E17" s="17"/>
      <c r="F17" s="108"/>
      <c r="G17" s="86"/>
      <c r="H17" s="86"/>
      <c r="I17" s="86"/>
      <c r="J17" s="86"/>
      <c r="K17" s="95"/>
      <c r="M17" s="42"/>
      <c r="N17" s="43"/>
    </row>
    <row r="18" spans="1:14" x14ac:dyDescent="0.25">
      <c r="A18" s="126"/>
      <c r="B18" s="88"/>
      <c r="C18" s="25" t="s">
        <v>23</v>
      </c>
      <c r="D18" s="12" t="s">
        <v>44</v>
      </c>
      <c r="E18" s="17"/>
      <c r="F18" s="108"/>
      <c r="G18" s="86"/>
      <c r="H18" s="86"/>
      <c r="I18" s="86"/>
      <c r="J18" s="86"/>
      <c r="K18" s="95"/>
      <c r="M18" s="42"/>
      <c r="N18" s="43"/>
    </row>
    <row r="19" spans="1:14" x14ac:dyDescent="0.25">
      <c r="A19" s="126"/>
      <c r="B19" s="88"/>
      <c r="C19" s="25" t="s">
        <v>30</v>
      </c>
      <c r="D19" s="12" t="s">
        <v>49</v>
      </c>
      <c r="E19" s="17"/>
      <c r="F19" s="108"/>
      <c r="G19" s="86"/>
      <c r="H19" s="86"/>
      <c r="I19" s="86"/>
      <c r="J19" s="86"/>
      <c r="K19" s="95"/>
      <c r="M19" s="42"/>
      <c r="N19" s="43"/>
    </row>
    <row r="20" spans="1:14" x14ac:dyDescent="0.25">
      <c r="A20" s="126"/>
      <c r="B20" s="88"/>
      <c r="C20" s="25" t="s">
        <v>31</v>
      </c>
      <c r="D20" s="12" t="s">
        <v>42</v>
      </c>
      <c r="E20" s="17"/>
      <c r="F20" s="108"/>
      <c r="G20" s="86"/>
      <c r="H20" s="86"/>
      <c r="I20" s="86"/>
      <c r="J20" s="86"/>
      <c r="K20" s="95"/>
      <c r="M20" s="42"/>
      <c r="N20" s="43"/>
    </row>
    <row r="21" spans="1:14" ht="105" x14ac:dyDescent="0.25">
      <c r="A21" s="126"/>
      <c r="B21" s="88"/>
      <c r="C21" s="25" t="s">
        <v>47</v>
      </c>
      <c r="D21" s="13" t="s">
        <v>48</v>
      </c>
      <c r="E21" s="17"/>
      <c r="F21" s="108"/>
      <c r="G21" s="86"/>
      <c r="H21" s="86"/>
      <c r="I21" s="86"/>
      <c r="J21" s="86"/>
      <c r="K21" s="95"/>
      <c r="M21" s="42"/>
      <c r="N21" s="43"/>
    </row>
    <row r="22" spans="1:14" x14ac:dyDescent="0.25">
      <c r="A22" s="126"/>
      <c r="B22" s="88"/>
      <c r="C22" s="25" t="s">
        <v>34</v>
      </c>
      <c r="D22" s="12" t="s">
        <v>50</v>
      </c>
      <c r="E22" s="23"/>
      <c r="F22" s="108"/>
      <c r="G22" s="86"/>
      <c r="H22" s="86"/>
      <c r="I22" s="86"/>
      <c r="J22" s="86"/>
      <c r="K22" s="95"/>
      <c r="M22" s="42"/>
      <c r="N22" s="43"/>
    </row>
    <row r="23" spans="1:14" x14ac:dyDescent="0.25">
      <c r="A23" s="126"/>
      <c r="B23" s="88"/>
      <c r="C23" s="34" t="s">
        <v>45</v>
      </c>
      <c r="D23" s="35" t="s">
        <v>18</v>
      </c>
      <c r="E23" s="23"/>
      <c r="F23" s="108"/>
      <c r="G23" s="86"/>
      <c r="H23" s="86"/>
      <c r="I23" s="86"/>
      <c r="J23" s="86"/>
      <c r="K23" s="95"/>
      <c r="M23" s="42"/>
      <c r="N23" s="43"/>
    </row>
    <row r="24" spans="1:14" x14ac:dyDescent="0.25">
      <c r="A24" s="126"/>
      <c r="B24" s="88"/>
      <c r="C24" s="34" t="s">
        <v>56</v>
      </c>
      <c r="D24" s="35" t="s">
        <v>57</v>
      </c>
      <c r="E24" s="23"/>
      <c r="F24" s="108"/>
      <c r="G24" s="86"/>
      <c r="H24" s="86"/>
      <c r="I24" s="86"/>
      <c r="J24" s="86"/>
      <c r="K24" s="95"/>
      <c r="M24" s="42"/>
      <c r="N24" s="43"/>
    </row>
    <row r="25" spans="1:14" ht="15.75" thickBot="1" x14ac:dyDescent="0.3">
      <c r="A25" s="126"/>
      <c r="B25" s="89"/>
      <c r="C25" s="50" t="s">
        <v>32</v>
      </c>
      <c r="D25" s="51" t="s">
        <v>43</v>
      </c>
      <c r="E25" s="52"/>
      <c r="F25" s="109"/>
      <c r="G25" s="85"/>
      <c r="H25" s="85"/>
      <c r="I25" s="85"/>
      <c r="J25" s="85"/>
      <c r="K25" s="97"/>
      <c r="M25" s="42"/>
      <c r="N25" s="43"/>
    </row>
    <row r="26" spans="1:14" ht="15.75" thickBot="1" x14ac:dyDescent="0.3">
      <c r="A26" s="37"/>
      <c r="B26" s="87" t="s">
        <v>58</v>
      </c>
      <c r="C26" s="38" t="s">
        <v>37</v>
      </c>
      <c r="D26" s="90" t="s">
        <v>68</v>
      </c>
      <c r="E26" s="91"/>
      <c r="F26" s="80"/>
      <c r="G26" s="57"/>
      <c r="H26" s="31">
        <v>1</v>
      </c>
      <c r="I26" s="32">
        <f>G26*H26</f>
        <v>0</v>
      </c>
      <c r="J26" s="32">
        <f>K26-I26</f>
        <v>0</v>
      </c>
      <c r="K26" s="33">
        <f>I26*1.21</f>
        <v>0</v>
      </c>
      <c r="M26" s="42"/>
      <c r="N26" s="43"/>
    </row>
    <row r="27" spans="1:14" x14ac:dyDescent="0.25">
      <c r="A27" s="37"/>
      <c r="B27" s="88"/>
      <c r="C27" s="28" t="s">
        <v>38</v>
      </c>
      <c r="D27" s="29" t="s">
        <v>18</v>
      </c>
      <c r="E27" s="26"/>
      <c r="F27" s="81"/>
      <c r="G27" s="58"/>
      <c r="H27" s="4"/>
      <c r="I27" s="8"/>
      <c r="J27" s="9"/>
      <c r="K27" s="9"/>
      <c r="M27" s="42"/>
      <c r="N27" s="43"/>
    </row>
    <row r="28" spans="1:14" x14ac:dyDescent="0.25">
      <c r="A28" s="37"/>
      <c r="B28" s="88"/>
      <c r="C28" s="30" t="s">
        <v>62</v>
      </c>
      <c r="D28" s="22" t="s">
        <v>18</v>
      </c>
      <c r="E28" s="17"/>
      <c r="F28" s="81"/>
      <c r="G28" s="58"/>
      <c r="H28" s="4"/>
      <c r="I28" s="8"/>
      <c r="J28" s="9"/>
      <c r="K28" s="9"/>
      <c r="M28" s="42"/>
      <c r="N28" s="43"/>
    </row>
    <row r="29" spans="1:14" x14ac:dyDescent="0.25">
      <c r="A29" s="37"/>
      <c r="B29" s="88"/>
      <c r="C29" s="30" t="s">
        <v>59</v>
      </c>
      <c r="D29" s="22" t="s">
        <v>18</v>
      </c>
      <c r="E29" s="17"/>
      <c r="F29" s="81"/>
      <c r="G29" s="58"/>
      <c r="H29" s="4"/>
      <c r="I29" s="8"/>
      <c r="J29" s="9"/>
      <c r="K29" s="9"/>
      <c r="M29" s="42"/>
      <c r="N29" s="43"/>
    </row>
    <row r="30" spans="1:14" x14ac:dyDescent="0.25">
      <c r="A30" s="37"/>
      <c r="B30" s="88"/>
      <c r="C30" s="30" t="s">
        <v>102</v>
      </c>
      <c r="D30" s="22" t="s">
        <v>18</v>
      </c>
      <c r="E30" s="17"/>
      <c r="F30" s="81"/>
      <c r="G30" s="58"/>
      <c r="H30" s="4"/>
      <c r="I30" s="8"/>
      <c r="J30" s="9"/>
      <c r="K30" s="9"/>
      <c r="M30" s="42"/>
      <c r="N30" s="43"/>
    </row>
    <row r="31" spans="1:14" x14ac:dyDescent="0.25">
      <c r="A31" s="37"/>
      <c r="B31" s="88"/>
      <c r="C31" s="30" t="s">
        <v>103</v>
      </c>
      <c r="D31" s="22" t="s">
        <v>18</v>
      </c>
      <c r="E31" s="17"/>
      <c r="F31" s="81"/>
      <c r="G31" s="58"/>
      <c r="H31" s="4"/>
      <c r="I31" s="8"/>
      <c r="J31" s="9"/>
      <c r="K31" s="9"/>
      <c r="M31" s="42"/>
      <c r="N31" s="43"/>
    </row>
    <row r="32" spans="1:14" x14ac:dyDescent="0.25">
      <c r="A32" s="37"/>
      <c r="B32" s="88"/>
      <c r="C32" s="30" t="s">
        <v>60</v>
      </c>
      <c r="D32" s="22" t="s">
        <v>61</v>
      </c>
      <c r="E32" s="17"/>
      <c r="F32" s="81"/>
      <c r="G32" s="58"/>
      <c r="H32" s="4"/>
      <c r="I32" s="8"/>
      <c r="J32" s="9"/>
      <c r="K32" s="9"/>
      <c r="M32" s="42"/>
      <c r="N32" s="43"/>
    </row>
    <row r="33" spans="1:14" ht="15.75" thickBot="1" x14ac:dyDescent="0.3">
      <c r="A33" s="37"/>
      <c r="B33" s="89"/>
      <c r="C33" s="39" t="s">
        <v>66</v>
      </c>
      <c r="D33" s="40" t="s">
        <v>33</v>
      </c>
      <c r="E33" s="41"/>
      <c r="F33" s="82"/>
      <c r="G33" s="58"/>
      <c r="H33" s="4"/>
      <c r="I33" s="8"/>
      <c r="J33" s="9"/>
      <c r="K33" s="9"/>
      <c r="M33" s="42"/>
      <c r="N33" s="43"/>
    </row>
    <row r="34" spans="1:14" ht="15.75" thickBot="1" x14ac:dyDescent="0.3">
      <c r="A34" s="37"/>
      <c r="B34" s="110" t="s">
        <v>165</v>
      </c>
      <c r="C34" s="76" t="s">
        <v>37</v>
      </c>
      <c r="D34" s="90" t="s">
        <v>166</v>
      </c>
      <c r="E34" s="91"/>
      <c r="F34" s="80"/>
      <c r="G34" s="57"/>
      <c r="H34" s="31">
        <v>1</v>
      </c>
      <c r="I34" s="32">
        <f>G34*H34</f>
        <v>0</v>
      </c>
      <c r="J34" s="32">
        <f>K34-I34</f>
        <v>0</v>
      </c>
      <c r="K34" s="33">
        <f>I34*1.21</f>
        <v>0</v>
      </c>
      <c r="M34" s="42"/>
      <c r="N34" s="43"/>
    </row>
    <row r="35" spans="1:14" x14ac:dyDescent="0.25">
      <c r="A35" s="37"/>
      <c r="B35" s="111"/>
      <c r="C35" s="28" t="s">
        <v>167</v>
      </c>
      <c r="D35" s="29" t="s">
        <v>168</v>
      </c>
      <c r="E35" s="26"/>
      <c r="F35" s="81"/>
      <c r="G35" s="58"/>
      <c r="H35" s="4"/>
      <c r="I35" s="8"/>
      <c r="J35" s="9"/>
      <c r="K35" s="60"/>
      <c r="M35" s="42"/>
      <c r="N35" s="43"/>
    </row>
    <row r="36" spans="1:14" x14ac:dyDescent="0.25">
      <c r="A36" s="37"/>
      <c r="B36" s="111"/>
      <c r="C36" s="28" t="s">
        <v>169</v>
      </c>
      <c r="D36" s="29" t="s">
        <v>18</v>
      </c>
      <c r="E36" s="26"/>
      <c r="F36" s="81"/>
      <c r="G36" s="58"/>
      <c r="H36" s="4"/>
      <c r="I36" s="8"/>
      <c r="J36" s="9"/>
      <c r="K36" s="60"/>
      <c r="M36" s="42"/>
      <c r="N36" s="43"/>
    </row>
    <row r="37" spans="1:14" x14ac:dyDescent="0.25">
      <c r="A37" s="37"/>
      <c r="B37" s="111"/>
      <c r="C37" s="30" t="s">
        <v>170</v>
      </c>
      <c r="D37" s="22" t="s">
        <v>171</v>
      </c>
      <c r="E37" s="17"/>
      <c r="F37" s="81"/>
      <c r="G37" s="58"/>
      <c r="H37" s="4"/>
      <c r="I37" s="8"/>
      <c r="J37" s="9"/>
      <c r="K37" s="60"/>
      <c r="M37" s="42"/>
      <c r="N37" s="43"/>
    </row>
    <row r="38" spans="1:14" x14ac:dyDescent="0.25">
      <c r="A38" s="37"/>
      <c r="B38" s="111"/>
      <c r="C38" s="28" t="s">
        <v>172</v>
      </c>
      <c r="D38" s="29" t="s">
        <v>173</v>
      </c>
      <c r="E38" s="17"/>
      <c r="F38" s="81"/>
      <c r="G38" s="58"/>
      <c r="H38" s="4"/>
      <c r="I38" s="8"/>
      <c r="J38" s="9"/>
      <c r="K38" s="60"/>
      <c r="M38" s="42"/>
      <c r="N38" s="43"/>
    </row>
    <row r="39" spans="1:14" x14ac:dyDescent="0.25">
      <c r="A39" s="37"/>
      <c r="B39" s="111"/>
      <c r="C39" s="30" t="s">
        <v>174</v>
      </c>
      <c r="D39" s="22" t="s">
        <v>175</v>
      </c>
      <c r="E39" s="17"/>
      <c r="F39" s="81"/>
      <c r="G39" s="58"/>
      <c r="H39" s="4"/>
      <c r="I39" s="8"/>
      <c r="J39" s="9"/>
      <c r="K39" s="60"/>
      <c r="M39" s="42"/>
      <c r="N39" s="43"/>
    </row>
    <row r="40" spans="1:14" x14ac:dyDescent="0.25">
      <c r="A40" s="37"/>
      <c r="B40" s="111"/>
      <c r="C40" s="30" t="s">
        <v>176</v>
      </c>
      <c r="D40" s="22" t="s">
        <v>18</v>
      </c>
      <c r="E40" s="17"/>
      <c r="F40" s="81"/>
      <c r="G40" s="58"/>
      <c r="H40" s="4"/>
      <c r="I40" s="8"/>
      <c r="J40" s="9"/>
      <c r="K40" s="60"/>
      <c r="M40" s="42"/>
      <c r="N40" s="43"/>
    </row>
    <row r="41" spans="1:14" ht="15.75" thickBot="1" x14ac:dyDescent="0.3">
      <c r="A41" s="37"/>
      <c r="B41" s="111"/>
      <c r="C41" s="39" t="s">
        <v>66</v>
      </c>
      <c r="D41" s="40" t="s">
        <v>33</v>
      </c>
      <c r="E41" s="41"/>
      <c r="F41" s="82"/>
      <c r="G41" s="58"/>
      <c r="H41" s="4"/>
      <c r="I41" s="8"/>
      <c r="J41" s="9"/>
      <c r="K41" s="60"/>
      <c r="M41" s="42"/>
      <c r="N41" s="43"/>
    </row>
    <row r="42" spans="1:14" ht="15.75" thickBot="1" x14ac:dyDescent="0.3">
      <c r="A42" s="37"/>
      <c r="B42" s="87" t="s">
        <v>145</v>
      </c>
      <c r="C42" s="62" t="s">
        <v>37</v>
      </c>
      <c r="D42" s="112" t="s">
        <v>146</v>
      </c>
      <c r="E42" s="113"/>
      <c r="F42" s="80"/>
      <c r="G42" s="57"/>
      <c r="H42" s="31">
        <v>1</v>
      </c>
      <c r="I42" s="32">
        <f>G42*H42</f>
        <v>0</v>
      </c>
      <c r="J42" s="32">
        <f>K42-I42</f>
        <v>0</v>
      </c>
      <c r="K42" s="33">
        <f>I42*1.21</f>
        <v>0</v>
      </c>
      <c r="M42" s="42"/>
      <c r="N42" s="43"/>
    </row>
    <row r="43" spans="1:14" ht="255.75" thickBot="1" x14ac:dyDescent="0.3">
      <c r="A43" s="37"/>
      <c r="B43" s="89"/>
      <c r="C43" s="63" t="s">
        <v>147</v>
      </c>
      <c r="D43" s="64" t="s">
        <v>180</v>
      </c>
      <c r="E43" s="52"/>
      <c r="F43" s="82"/>
      <c r="G43" s="83"/>
      <c r="H43" s="83"/>
      <c r="I43" s="83"/>
      <c r="J43" s="83"/>
      <c r="K43" s="83"/>
      <c r="M43" s="42"/>
      <c r="N43" s="43"/>
    </row>
    <row r="44" spans="1:14" ht="19.5" customHeight="1" thickBot="1" x14ac:dyDescent="0.3">
      <c r="A44" s="37"/>
      <c r="B44" s="87" t="s">
        <v>70</v>
      </c>
      <c r="C44" s="27" t="s">
        <v>37</v>
      </c>
      <c r="D44" s="90" t="s">
        <v>69</v>
      </c>
      <c r="E44" s="91"/>
      <c r="F44" s="80"/>
      <c r="G44" s="57"/>
      <c r="H44" s="31">
        <v>1</v>
      </c>
      <c r="I44" s="32">
        <f>G44*H44</f>
        <v>0</v>
      </c>
      <c r="J44" s="32">
        <f>K44-I44</f>
        <v>0</v>
      </c>
      <c r="K44" s="33">
        <f>I44*1.21</f>
        <v>0</v>
      </c>
      <c r="M44" s="42"/>
      <c r="N44" s="43"/>
    </row>
    <row r="45" spans="1:14" ht="19.5" customHeight="1" x14ac:dyDescent="0.25">
      <c r="A45" s="37"/>
      <c r="B45" s="88"/>
      <c r="C45" s="44" t="s">
        <v>71</v>
      </c>
      <c r="D45" s="29" t="s">
        <v>72</v>
      </c>
      <c r="E45" s="26"/>
      <c r="F45" s="81"/>
      <c r="G45" s="84"/>
      <c r="H45" s="84"/>
      <c r="I45" s="84"/>
      <c r="J45" s="84"/>
      <c r="K45" s="84"/>
      <c r="M45" s="42"/>
      <c r="N45" s="43"/>
    </row>
    <row r="46" spans="1:14" ht="19.5" customHeight="1" x14ac:dyDescent="0.25">
      <c r="A46" s="37"/>
      <c r="B46" s="88"/>
      <c r="C46" s="44" t="s">
        <v>118</v>
      </c>
      <c r="D46" s="29" t="s">
        <v>119</v>
      </c>
      <c r="E46" s="26"/>
      <c r="F46" s="81"/>
      <c r="G46" s="86"/>
      <c r="H46" s="86"/>
      <c r="I46" s="86"/>
      <c r="J46" s="86"/>
      <c r="K46" s="86"/>
      <c r="M46" s="42"/>
      <c r="N46" s="43"/>
    </row>
    <row r="47" spans="1:14" ht="19.5" customHeight="1" x14ac:dyDescent="0.25">
      <c r="A47" s="37"/>
      <c r="B47" s="88"/>
      <c r="C47" s="44" t="s">
        <v>73</v>
      </c>
      <c r="D47" s="29" t="s">
        <v>75</v>
      </c>
      <c r="E47" s="26"/>
      <c r="F47" s="81"/>
      <c r="G47" s="86"/>
      <c r="H47" s="86"/>
      <c r="I47" s="86"/>
      <c r="J47" s="86"/>
      <c r="K47" s="86"/>
      <c r="M47" s="42"/>
      <c r="N47" s="43"/>
    </row>
    <row r="48" spans="1:14" ht="19.5" customHeight="1" x14ac:dyDescent="0.25">
      <c r="A48" s="37"/>
      <c r="B48" s="88"/>
      <c r="C48" s="44" t="s">
        <v>74</v>
      </c>
      <c r="D48" s="29" t="s">
        <v>75</v>
      </c>
      <c r="E48" s="26"/>
      <c r="F48" s="81"/>
      <c r="G48" s="86"/>
      <c r="H48" s="86"/>
      <c r="I48" s="86"/>
      <c r="J48" s="86"/>
      <c r="K48" s="86"/>
      <c r="M48" s="42"/>
      <c r="N48" s="43"/>
    </row>
    <row r="49" spans="1:14" ht="19.5" customHeight="1" thickBot="1" x14ac:dyDescent="0.3">
      <c r="A49" s="37"/>
      <c r="B49" s="89"/>
      <c r="C49" s="39" t="s">
        <v>66</v>
      </c>
      <c r="D49" s="40" t="s">
        <v>33</v>
      </c>
      <c r="E49" s="41"/>
      <c r="F49" s="82"/>
      <c r="G49" s="85"/>
      <c r="H49" s="85"/>
      <c r="I49" s="85"/>
      <c r="J49" s="85"/>
      <c r="K49" s="85"/>
      <c r="M49" s="42"/>
      <c r="N49" s="43"/>
    </row>
    <row r="50" spans="1:14" ht="18.95" customHeight="1" thickBot="1" x14ac:dyDescent="0.3">
      <c r="A50" s="37"/>
      <c r="B50" s="87" t="s">
        <v>63</v>
      </c>
      <c r="C50" s="38" t="s">
        <v>37</v>
      </c>
      <c r="D50" s="90" t="s">
        <v>76</v>
      </c>
      <c r="E50" s="91"/>
      <c r="F50" s="80"/>
      <c r="G50" s="57"/>
      <c r="H50" s="31">
        <v>2</v>
      </c>
      <c r="I50" s="32">
        <f>G50*H50</f>
        <v>0</v>
      </c>
      <c r="J50" s="32">
        <f>K50-I50</f>
        <v>0</v>
      </c>
      <c r="K50" s="33">
        <f>I50*1.21</f>
        <v>0</v>
      </c>
      <c r="M50" s="42"/>
      <c r="N50" s="43"/>
    </row>
    <row r="51" spans="1:14" ht="18.399999999999999" customHeight="1" x14ac:dyDescent="0.25">
      <c r="A51" s="37"/>
      <c r="B51" s="88"/>
      <c r="C51" s="28" t="s">
        <v>77</v>
      </c>
      <c r="D51" s="29" t="s">
        <v>78</v>
      </c>
      <c r="E51" s="26"/>
      <c r="F51" s="81"/>
      <c r="G51" s="84"/>
      <c r="H51" s="84"/>
      <c r="I51" s="84"/>
      <c r="J51" s="84"/>
      <c r="K51" s="84"/>
      <c r="M51" s="42"/>
      <c r="N51" s="43"/>
    </row>
    <row r="52" spans="1:14" ht="18.399999999999999" customHeight="1" x14ac:dyDescent="0.25">
      <c r="A52" s="37"/>
      <c r="B52" s="88"/>
      <c r="C52" s="28" t="s">
        <v>79</v>
      </c>
      <c r="D52" s="29" t="s">
        <v>80</v>
      </c>
      <c r="E52" s="26"/>
      <c r="F52" s="81"/>
      <c r="G52" s="86"/>
      <c r="H52" s="86"/>
      <c r="I52" s="86"/>
      <c r="J52" s="86"/>
      <c r="K52" s="86"/>
      <c r="M52" s="42"/>
      <c r="N52" s="43"/>
    </row>
    <row r="53" spans="1:14" ht="18.399999999999999" customHeight="1" x14ac:dyDescent="0.25">
      <c r="A53" s="37"/>
      <c r="B53" s="88"/>
      <c r="C53" s="28" t="s">
        <v>81</v>
      </c>
      <c r="D53" s="29" t="s">
        <v>82</v>
      </c>
      <c r="E53" s="26"/>
      <c r="F53" s="81"/>
      <c r="G53" s="86"/>
      <c r="H53" s="86"/>
      <c r="I53" s="86"/>
      <c r="J53" s="86"/>
      <c r="K53" s="86"/>
      <c r="M53" s="42"/>
      <c r="N53" s="43"/>
    </row>
    <row r="54" spans="1:14" ht="18.399999999999999" customHeight="1" x14ac:dyDescent="0.25">
      <c r="A54" s="37"/>
      <c r="B54" s="88"/>
      <c r="C54" s="28" t="s">
        <v>83</v>
      </c>
      <c r="D54" s="29" t="s">
        <v>84</v>
      </c>
      <c r="E54" s="26"/>
      <c r="F54" s="81"/>
      <c r="G54" s="86"/>
      <c r="H54" s="86"/>
      <c r="I54" s="86"/>
      <c r="J54" s="86"/>
      <c r="K54" s="86"/>
      <c r="M54" s="42"/>
      <c r="N54" s="43"/>
    </row>
    <row r="55" spans="1:14" ht="18.399999999999999" customHeight="1" x14ac:dyDescent="0.25">
      <c r="A55" s="37"/>
      <c r="B55" s="88"/>
      <c r="C55" s="28" t="s">
        <v>85</v>
      </c>
      <c r="D55" s="29" t="s">
        <v>86</v>
      </c>
      <c r="E55" s="26"/>
      <c r="F55" s="81"/>
      <c r="G55" s="86"/>
      <c r="H55" s="86"/>
      <c r="I55" s="86"/>
      <c r="J55" s="86"/>
      <c r="K55" s="86"/>
      <c r="M55" s="42"/>
      <c r="N55" s="43"/>
    </row>
    <row r="56" spans="1:14" ht="18.399999999999999" customHeight="1" x14ac:dyDescent="0.25">
      <c r="A56" s="37"/>
      <c r="B56" s="88"/>
      <c r="C56" s="28" t="s">
        <v>87</v>
      </c>
      <c r="D56" s="29" t="s">
        <v>88</v>
      </c>
      <c r="E56" s="26"/>
      <c r="F56" s="81"/>
      <c r="G56" s="86"/>
      <c r="H56" s="86"/>
      <c r="I56" s="86"/>
      <c r="J56" s="86"/>
      <c r="K56" s="86"/>
      <c r="M56" s="42"/>
      <c r="N56" s="43"/>
    </row>
    <row r="57" spans="1:14" ht="18.399999999999999" customHeight="1" x14ac:dyDescent="0.25">
      <c r="A57" s="37"/>
      <c r="B57" s="88"/>
      <c r="C57" s="28" t="s">
        <v>89</v>
      </c>
      <c r="D57" s="29" t="s">
        <v>90</v>
      </c>
      <c r="E57" s="26"/>
      <c r="F57" s="81"/>
      <c r="G57" s="86"/>
      <c r="H57" s="86"/>
      <c r="I57" s="86"/>
      <c r="J57" s="86"/>
      <c r="K57" s="86"/>
      <c r="M57" s="42"/>
      <c r="N57" s="43"/>
    </row>
    <row r="58" spans="1:14" ht="18.399999999999999" customHeight="1" x14ac:dyDescent="0.25">
      <c r="A58" s="37"/>
      <c r="B58" s="88"/>
      <c r="C58" s="28" t="s">
        <v>91</v>
      </c>
      <c r="D58" s="29" t="s">
        <v>92</v>
      </c>
      <c r="E58" s="26"/>
      <c r="F58" s="81"/>
      <c r="G58" s="86"/>
      <c r="H58" s="86"/>
      <c r="I58" s="86"/>
      <c r="J58" s="86"/>
      <c r="K58" s="86"/>
      <c r="M58" s="42"/>
      <c r="N58" s="43"/>
    </row>
    <row r="59" spans="1:14" ht="18.399999999999999" customHeight="1" x14ac:dyDescent="0.25">
      <c r="A59" s="37"/>
      <c r="B59" s="88"/>
      <c r="C59" s="28" t="s">
        <v>93</v>
      </c>
      <c r="D59" s="29" t="s">
        <v>96</v>
      </c>
      <c r="E59" s="26"/>
      <c r="F59" s="81"/>
      <c r="G59" s="86"/>
      <c r="H59" s="86"/>
      <c r="I59" s="86"/>
      <c r="J59" s="86"/>
      <c r="K59" s="86"/>
      <c r="M59" s="42"/>
      <c r="N59" s="43"/>
    </row>
    <row r="60" spans="1:14" ht="18.95" customHeight="1" thickBot="1" x14ac:dyDescent="0.3">
      <c r="A60" s="37"/>
      <c r="B60" s="89"/>
      <c r="C60" s="39" t="s">
        <v>66</v>
      </c>
      <c r="D60" s="40" t="s">
        <v>33</v>
      </c>
      <c r="E60" s="41"/>
      <c r="F60" s="82"/>
      <c r="G60" s="85"/>
      <c r="H60" s="85"/>
      <c r="I60" s="85"/>
      <c r="J60" s="85"/>
      <c r="K60" s="85"/>
      <c r="M60" s="42"/>
      <c r="N60" s="43"/>
    </row>
    <row r="61" spans="1:14" ht="18.95" customHeight="1" thickBot="1" x14ac:dyDescent="0.3">
      <c r="A61" s="37"/>
      <c r="B61" s="87" t="s">
        <v>94</v>
      </c>
      <c r="C61" s="38" t="s">
        <v>37</v>
      </c>
      <c r="D61" s="90" t="s">
        <v>95</v>
      </c>
      <c r="E61" s="91"/>
      <c r="F61" s="80"/>
      <c r="G61" s="57"/>
      <c r="H61" s="31">
        <v>1</v>
      </c>
      <c r="I61" s="32">
        <f>G61*H61</f>
        <v>0</v>
      </c>
      <c r="J61" s="32">
        <f>K61-I61</f>
        <v>0</v>
      </c>
      <c r="K61" s="33">
        <f>I61*1.21</f>
        <v>0</v>
      </c>
      <c r="M61" s="42"/>
      <c r="N61" s="43"/>
    </row>
    <row r="62" spans="1:14" ht="18.399999999999999" customHeight="1" x14ac:dyDescent="0.25">
      <c r="A62" s="37"/>
      <c r="B62" s="88"/>
      <c r="C62" s="28" t="s">
        <v>98</v>
      </c>
      <c r="D62" s="29" t="s">
        <v>99</v>
      </c>
      <c r="E62" s="26"/>
      <c r="F62" s="81"/>
      <c r="G62" s="84"/>
      <c r="H62" s="84"/>
      <c r="I62" s="84"/>
      <c r="J62" s="84"/>
      <c r="K62" s="84"/>
      <c r="M62" s="42"/>
      <c r="N62" s="43"/>
    </row>
    <row r="63" spans="1:14" ht="18.399999999999999" customHeight="1" x14ac:dyDescent="0.25">
      <c r="A63" s="37"/>
      <c r="B63" s="88"/>
      <c r="C63" s="28" t="s">
        <v>23</v>
      </c>
      <c r="D63" s="29" t="s">
        <v>97</v>
      </c>
      <c r="E63" s="26"/>
      <c r="F63" s="81"/>
      <c r="G63" s="86"/>
      <c r="H63" s="86"/>
      <c r="I63" s="86"/>
      <c r="J63" s="86"/>
      <c r="K63" s="86"/>
      <c r="M63" s="42"/>
      <c r="N63" s="43"/>
    </row>
    <row r="64" spans="1:14" ht="18.95" customHeight="1" thickBot="1" x14ac:dyDescent="0.3">
      <c r="A64" s="37"/>
      <c r="B64" s="89"/>
      <c r="C64" s="39" t="s">
        <v>66</v>
      </c>
      <c r="D64" s="40" t="s">
        <v>33</v>
      </c>
      <c r="E64" s="41"/>
      <c r="F64" s="82"/>
      <c r="G64" s="85"/>
      <c r="H64" s="85"/>
      <c r="I64" s="85"/>
      <c r="J64" s="85"/>
      <c r="K64" s="85"/>
      <c r="M64" s="42"/>
      <c r="N64" s="43"/>
    </row>
    <row r="65" spans="1:14" ht="18.95" customHeight="1" thickBot="1" x14ac:dyDescent="0.3">
      <c r="A65" s="37"/>
      <c r="B65" s="87" t="s">
        <v>148</v>
      </c>
      <c r="C65" s="38" t="s">
        <v>37</v>
      </c>
      <c r="D65" s="90" t="s">
        <v>149</v>
      </c>
      <c r="E65" s="91"/>
      <c r="F65" s="80"/>
      <c r="G65" s="57"/>
      <c r="H65" s="31">
        <v>1</v>
      </c>
      <c r="I65" s="32">
        <f>G65*H65</f>
        <v>0</v>
      </c>
      <c r="J65" s="32">
        <f>K65-I65</f>
        <v>0</v>
      </c>
      <c r="K65" s="33">
        <f>I65*1.21</f>
        <v>0</v>
      </c>
      <c r="M65" s="42"/>
      <c r="N65" s="43"/>
    </row>
    <row r="66" spans="1:14" ht="18.95" customHeight="1" x14ac:dyDescent="0.25">
      <c r="A66" s="37"/>
      <c r="B66" s="88"/>
      <c r="C66" s="28" t="s">
        <v>106</v>
      </c>
      <c r="D66" s="29" t="s">
        <v>150</v>
      </c>
      <c r="E66" s="26"/>
      <c r="F66" s="81"/>
      <c r="G66" s="84"/>
      <c r="H66" s="84"/>
      <c r="I66" s="84"/>
      <c r="J66" s="84"/>
      <c r="K66" s="84"/>
      <c r="M66" s="42"/>
      <c r="N66" s="43"/>
    </row>
    <row r="67" spans="1:14" ht="18.95" customHeight="1" x14ac:dyDescent="0.25">
      <c r="A67" s="37"/>
      <c r="B67" s="88"/>
      <c r="C67" s="28" t="s">
        <v>107</v>
      </c>
      <c r="D67" s="29" t="s">
        <v>151</v>
      </c>
      <c r="E67" s="26"/>
      <c r="F67" s="81"/>
      <c r="G67" s="86"/>
      <c r="H67" s="86"/>
      <c r="I67" s="86"/>
      <c r="J67" s="86"/>
      <c r="K67" s="86"/>
      <c r="M67" s="42"/>
      <c r="N67" s="43"/>
    </row>
    <row r="68" spans="1:14" ht="18.95" customHeight="1" x14ac:dyDescent="0.25">
      <c r="A68" s="37"/>
      <c r="B68" s="88"/>
      <c r="C68" s="28" t="s">
        <v>108</v>
      </c>
      <c r="D68" s="29" t="s">
        <v>18</v>
      </c>
      <c r="E68" s="26"/>
      <c r="F68" s="81"/>
      <c r="G68" s="86"/>
      <c r="H68" s="86"/>
      <c r="I68" s="86"/>
      <c r="J68" s="86"/>
      <c r="K68" s="86"/>
      <c r="M68" s="42"/>
      <c r="N68" s="43"/>
    </row>
    <row r="69" spans="1:14" ht="18.95" customHeight="1" x14ac:dyDescent="0.25">
      <c r="A69" s="37"/>
      <c r="B69" s="88"/>
      <c r="C69" s="28" t="s">
        <v>23</v>
      </c>
      <c r="D69" s="29" t="s">
        <v>152</v>
      </c>
      <c r="E69" s="26"/>
      <c r="F69" s="81"/>
      <c r="G69" s="86"/>
      <c r="H69" s="86"/>
      <c r="I69" s="86"/>
      <c r="J69" s="86"/>
      <c r="K69" s="86"/>
      <c r="M69" s="42"/>
      <c r="N69" s="43"/>
    </row>
    <row r="70" spans="1:14" ht="18.95" customHeight="1" thickBot="1" x14ac:dyDescent="0.3">
      <c r="A70" s="37"/>
      <c r="B70" s="89"/>
      <c r="C70" s="39" t="s">
        <v>66</v>
      </c>
      <c r="D70" s="40" t="s">
        <v>33</v>
      </c>
      <c r="E70" s="41"/>
      <c r="F70" s="82"/>
      <c r="G70" s="85"/>
      <c r="H70" s="85"/>
      <c r="I70" s="85"/>
      <c r="J70" s="85"/>
      <c r="K70" s="85"/>
      <c r="M70" s="42"/>
      <c r="N70" s="43"/>
    </row>
    <row r="71" spans="1:14" ht="18.95" customHeight="1" thickBot="1" x14ac:dyDescent="0.3">
      <c r="A71" s="37"/>
      <c r="B71" s="87" t="s">
        <v>114</v>
      </c>
      <c r="C71" s="38" t="s">
        <v>37</v>
      </c>
      <c r="D71" s="90" t="s">
        <v>117</v>
      </c>
      <c r="E71" s="91"/>
      <c r="F71" s="80"/>
      <c r="G71" s="57"/>
      <c r="H71" s="31">
        <v>1</v>
      </c>
      <c r="I71" s="32">
        <f>G71*H71</f>
        <v>0</v>
      </c>
      <c r="J71" s="32">
        <f>K71-I71</f>
        <v>0</v>
      </c>
      <c r="K71" s="33">
        <f>I71*1.21</f>
        <v>0</v>
      </c>
      <c r="M71" s="42"/>
      <c r="N71" s="43"/>
    </row>
    <row r="72" spans="1:14" ht="18.399999999999999" customHeight="1" x14ac:dyDescent="0.25">
      <c r="A72" s="37"/>
      <c r="B72" s="88"/>
      <c r="C72" s="28" t="s">
        <v>106</v>
      </c>
      <c r="D72" s="29" t="s">
        <v>109</v>
      </c>
      <c r="E72" s="26"/>
      <c r="F72" s="81"/>
      <c r="G72" s="84"/>
      <c r="H72" s="84"/>
      <c r="I72" s="84"/>
      <c r="J72" s="84"/>
      <c r="K72" s="84"/>
      <c r="M72" s="42"/>
      <c r="N72" s="43"/>
    </row>
    <row r="73" spans="1:14" ht="18.399999999999999" customHeight="1" x14ac:dyDescent="0.25">
      <c r="A73" s="37"/>
      <c r="B73" s="88"/>
      <c r="C73" s="28" t="s">
        <v>107</v>
      </c>
      <c r="D73" s="29" t="s">
        <v>110</v>
      </c>
      <c r="E73" s="26"/>
      <c r="F73" s="81"/>
      <c r="G73" s="86"/>
      <c r="H73" s="86"/>
      <c r="I73" s="86"/>
      <c r="J73" s="86"/>
      <c r="K73" s="86"/>
      <c r="M73" s="42"/>
      <c r="N73" s="43"/>
    </row>
    <row r="74" spans="1:14" ht="18.399999999999999" customHeight="1" x14ac:dyDescent="0.25">
      <c r="A74" s="37"/>
      <c r="B74" s="88"/>
      <c r="C74" s="28" t="s">
        <v>108</v>
      </c>
      <c r="D74" s="29" t="s">
        <v>18</v>
      </c>
      <c r="E74" s="26"/>
      <c r="F74" s="81"/>
      <c r="G74" s="86"/>
      <c r="H74" s="86"/>
      <c r="I74" s="86"/>
      <c r="J74" s="86"/>
      <c r="K74" s="86"/>
      <c r="M74" s="42"/>
      <c r="N74" s="43"/>
    </row>
    <row r="75" spans="1:14" ht="18.399999999999999" customHeight="1" x14ac:dyDescent="0.25">
      <c r="A75" s="37"/>
      <c r="B75" s="88"/>
      <c r="C75" s="28" t="s">
        <v>111</v>
      </c>
      <c r="D75" s="29" t="s">
        <v>112</v>
      </c>
      <c r="E75" s="26"/>
      <c r="F75" s="81"/>
      <c r="G75" s="86"/>
      <c r="H75" s="86"/>
      <c r="I75" s="86"/>
      <c r="J75" s="86"/>
      <c r="K75" s="86"/>
      <c r="M75" s="42"/>
      <c r="N75" s="43"/>
    </row>
    <row r="76" spans="1:14" ht="18.399999999999999" customHeight="1" x14ac:dyDescent="0.25">
      <c r="A76" s="37"/>
      <c r="B76" s="88"/>
      <c r="C76" s="28" t="s">
        <v>23</v>
      </c>
      <c r="D76" s="29" t="s">
        <v>113</v>
      </c>
      <c r="E76" s="26"/>
      <c r="F76" s="81"/>
      <c r="G76" s="86"/>
      <c r="H76" s="86"/>
      <c r="I76" s="86"/>
      <c r="J76" s="86"/>
      <c r="K76" s="86"/>
      <c r="M76" s="42"/>
      <c r="N76" s="43"/>
    </row>
    <row r="77" spans="1:14" ht="18.95" customHeight="1" thickBot="1" x14ac:dyDescent="0.3">
      <c r="A77" s="37"/>
      <c r="B77" s="89"/>
      <c r="C77" s="39" t="s">
        <v>66</v>
      </c>
      <c r="D77" s="40" t="s">
        <v>33</v>
      </c>
      <c r="E77" s="41"/>
      <c r="F77" s="82"/>
      <c r="G77" s="85"/>
      <c r="H77" s="85"/>
      <c r="I77" s="85"/>
      <c r="J77" s="85"/>
      <c r="K77" s="85"/>
      <c r="M77" s="42"/>
      <c r="N77" s="43"/>
    </row>
    <row r="78" spans="1:14" ht="18.95" customHeight="1" thickBot="1" x14ac:dyDescent="0.3">
      <c r="A78" s="37"/>
      <c r="B78" s="87" t="s">
        <v>120</v>
      </c>
      <c r="C78" s="38" t="s">
        <v>37</v>
      </c>
      <c r="D78" s="90" t="s">
        <v>121</v>
      </c>
      <c r="E78" s="91"/>
      <c r="F78" s="80"/>
      <c r="G78" s="57"/>
      <c r="H78" s="31">
        <v>1</v>
      </c>
      <c r="I78" s="32">
        <f>G78*H78</f>
        <v>0</v>
      </c>
      <c r="J78" s="32">
        <f>K78-I78</f>
        <v>0</v>
      </c>
      <c r="K78" s="33">
        <f>I78*1.21</f>
        <v>0</v>
      </c>
      <c r="M78" s="42"/>
      <c r="N78" s="43"/>
    </row>
    <row r="79" spans="1:14" ht="18.95" customHeight="1" x14ac:dyDescent="0.25">
      <c r="A79" s="37"/>
      <c r="B79" s="88"/>
      <c r="C79" s="28" t="s">
        <v>122</v>
      </c>
      <c r="D79" s="29" t="s">
        <v>123</v>
      </c>
      <c r="E79" s="26"/>
      <c r="F79" s="81"/>
      <c r="G79" s="84"/>
      <c r="H79" s="84"/>
      <c r="I79" s="84"/>
      <c r="J79" s="84"/>
      <c r="K79" s="84"/>
      <c r="M79" s="42"/>
      <c r="N79" s="43"/>
    </row>
    <row r="80" spans="1:14" ht="18.95" customHeight="1" x14ac:dyDescent="0.25">
      <c r="A80" s="37"/>
      <c r="B80" s="88"/>
      <c r="C80" s="28" t="s">
        <v>124</v>
      </c>
      <c r="D80" s="29" t="s">
        <v>125</v>
      </c>
      <c r="E80" s="26"/>
      <c r="F80" s="81"/>
      <c r="G80" s="86"/>
      <c r="H80" s="86"/>
      <c r="I80" s="86"/>
      <c r="J80" s="86"/>
      <c r="K80" s="86"/>
      <c r="M80" s="42"/>
      <c r="N80" s="43"/>
    </row>
    <row r="81" spans="1:14" ht="18.95" customHeight="1" x14ac:dyDescent="0.25">
      <c r="A81" s="37"/>
      <c r="B81" s="88"/>
      <c r="C81" s="28" t="s">
        <v>126</v>
      </c>
      <c r="D81" s="29" t="s">
        <v>127</v>
      </c>
      <c r="E81" s="26"/>
      <c r="F81" s="81"/>
      <c r="G81" s="86"/>
      <c r="H81" s="86"/>
      <c r="I81" s="86"/>
      <c r="J81" s="86"/>
      <c r="K81" s="86"/>
      <c r="M81" s="42"/>
      <c r="N81" s="43"/>
    </row>
    <row r="82" spans="1:14" ht="18.95" customHeight="1" x14ac:dyDescent="0.25">
      <c r="A82" s="37"/>
      <c r="B82" s="88"/>
      <c r="C82" s="28" t="s">
        <v>31</v>
      </c>
      <c r="D82" s="29" t="s">
        <v>128</v>
      </c>
      <c r="E82" s="26"/>
      <c r="F82" s="81"/>
      <c r="G82" s="86"/>
      <c r="H82" s="86"/>
      <c r="I82" s="86"/>
      <c r="J82" s="86"/>
      <c r="K82" s="86"/>
      <c r="M82" s="42"/>
      <c r="N82" s="43"/>
    </row>
    <row r="83" spans="1:14" ht="18.95" customHeight="1" x14ac:dyDescent="0.25">
      <c r="A83" s="37"/>
      <c r="B83" s="88"/>
      <c r="C83" s="28" t="s">
        <v>129</v>
      </c>
      <c r="D83" s="29" t="s">
        <v>130</v>
      </c>
      <c r="E83" s="26"/>
      <c r="F83" s="81"/>
      <c r="G83" s="86"/>
      <c r="H83" s="86"/>
      <c r="I83" s="86"/>
      <c r="J83" s="86"/>
      <c r="K83" s="86"/>
      <c r="M83" s="42"/>
      <c r="N83" s="43"/>
    </row>
    <row r="84" spans="1:14" ht="18.95" customHeight="1" x14ac:dyDescent="0.25">
      <c r="A84" s="37"/>
      <c r="B84" s="88"/>
      <c r="C84" s="28" t="s">
        <v>23</v>
      </c>
      <c r="D84" s="29" t="s">
        <v>131</v>
      </c>
      <c r="E84" s="26"/>
      <c r="F84" s="81"/>
      <c r="G84" s="86"/>
      <c r="H84" s="86"/>
      <c r="I84" s="86"/>
      <c r="J84" s="86"/>
      <c r="K84" s="86"/>
      <c r="M84" s="42"/>
      <c r="N84" s="43"/>
    </row>
    <row r="85" spans="1:14" ht="18.95" customHeight="1" thickBot="1" x14ac:dyDescent="0.3">
      <c r="A85" s="37"/>
      <c r="B85" s="89"/>
      <c r="C85" s="39" t="s">
        <v>66</v>
      </c>
      <c r="D85" s="40" t="s">
        <v>33</v>
      </c>
      <c r="E85" s="41"/>
      <c r="F85" s="82"/>
      <c r="G85" s="85"/>
      <c r="H85" s="85"/>
      <c r="I85" s="85"/>
      <c r="J85" s="85"/>
      <c r="K85" s="85"/>
      <c r="M85" s="42"/>
      <c r="N85" s="43"/>
    </row>
    <row r="86" spans="1:14" ht="18.95" customHeight="1" thickBot="1" x14ac:dyDescent="0.3">
      <c r="A86" s="37"/>
      <c r="B86" s="87" t="s">
        <v>143</v>
      </c>
      <c r="C86" s="38" t="s">
        <v>37</v>
      </c>
      <c r="D86" s="90" t="s">
        <v>132</v>
      </c>
      <c r="E86" s="91"/>
      <c r="F86" s="80"/>
      <c r="G86" s="57"/>
      <c r="H86" s="31">
        <v>1</v>
      </c>
      <c r="I86" s="32">
        <f>G86*H86</f>
        <v>0</v>
      </c>
      <c r="J86" s="32">
        <f>K86-I86</f>
        <v>0</v>
      </c>
      <c r="K86" s="33">
        <f>I86*1.21</f>
        <v>0</v>
      </c>
      <c r="M86" s="42"/>
      <c r="N86" s="43"/>
    </row>
    <row r="87" spans="1:14" ht="18.399999999999999" customHeight="1" x14ac:dyDescent="0.25">
      <c r="A87" s="37"/>
      <c r="B87" s="88"/>
      <c r="C87" s="28" t="s">
        <v>133</v>
      </c>
      <c r="D87" s="29" t="s">
        <v>134</v>
      </c>
      <c r="E87" s="26"/>
      <c r="F87" s="81"/>
      <c r="G87" s="84"/>
      <c r="H87" s="84"/>
      <c r="I87" s="84"/>
      <c r="J87" s="84"/>
      <c r="K87" s="84"/>
      <c r="M87" s="42"/>
      <c r="N87" s="43"/>
    </row>
    <row r="88" spans="1:14" ht="18.399999999999999" customHeight="1" x14ac:dyDescent="0.25">
      <c r="A88" s="37"/>
      <c r="B88" s="88"/>
      <c r="C88" s="28" t="s">
        <v>135</v>
      </c>
      <c r="D88" s="29" t="s">
        <v>136</v>
      </c>
      <c r="E88" s="26"/>
      <c r="F88" s="81"/>
      <c r="G88" s="86"/>
      <c r="H88" s="86"/>
      <c r="I88" s="86"/>
      <c r="J88" s="86"/>
      <c r="K88" s="86"/>
      <c r="M88" s="42"/>
      <c r="N88" s="43"/>
    </row>
    <row r="89" spans="1:14" ht="18.399999999999999" customHeight="1" x14ac:dyDescent="0.25">
      <c r="A89" s="37"/>
      <c r="B89" s="88"/>
      <c r="C89" s="28" t="s">
        <v>137</v>
      </c>
      <c r="D89" s="61" t="s">
        <v>138</v>
      </c>
      <c r="E89" s="26"/>
      <c r="F89" s="81"/>
      <c r="G89" s="86"/>
      <c r="H89" s="86"/>
      <c r="I89" s="86"/>
      <c r="J89" s="86"/>
      <c r="K89" s="86"/>
      <c r="M89" s="42"/>
      <c r="N89" s="43"/>
    </row>
    <row r="90" spans="1:14" ht="18.399999999999999" customHeight="1" x14ac:dyDescent="0.25">
      <c r="A90" s="37"/>
      <c r="B90" s="88"/>
      <c r="C90" s="28" t="s">
        <v>139</v>
      </c>
      <c r="D90" s="29" t="s">
        <v>140</v>
      </c>
      <c r="E90" s="26"/>
      <c r="F90" s="81"/>
      <c r="G90" s="86"/>
      <c r="H90" s="86"/>
      <c r="I90" s="86"/>
      <c r="J90" s="86"/>
      <c r="K90" s="86"/>
      <c r="M90" s="42"/>
      <c r="N90" s="43"/>
    </row>
    <row r="91" spans="1:14" ht="18.399999999999999" customHeight="1" x14ac:dyDescent="0.25">
      <c r="A91" s="37"/>
      <c r="B91" s="88"/>
      <c r="C91" s="28" t="s">
        <v>141</v>
      </c>
      <c r="D91" s="29" t="s">
        <v>142</v>
      </c>
      <c r="E91" s="26"/>
      <c r="F91" s="81"/>
      <c r="G91" s="86"/>
      <c r="H91" s="86"/>
      <c r="I91" s="86"/>
      <c r="J91" s="86"/>
      <c r="K91" s="86"/>
      <c r="M91" s="42"/>
      <c r="N91" s="43"/>
    </row>
    <row r="92" spans="1:14" ht="18.399999999999999" customHeight="1" thickBot="1" x14ac:dyDescent="0.3">
      <c r="A92" s="37"/>
      <c r="B92" s="89"/>
      <c r="C92" s="39" t="s">
        <v>66</v>
      </c>
      <c r="D92" s="40" t="s">
        <v>33</v>
      </c>
      <c r="E92" s="41"/>
      <c r="F92" s="82"/>
      <c r="G92" s="86"/>
      <c r="H92" s="86"/>
      <c r="I92" s="86"/>
      <c r="J92" s="86"/>
      <c r="K92" s="86"/>
      <c r="M92" s="42"/>
      <c r="N92" s="43"/>
    </row>
    <row r="93" spans="1:14" ht="18.399999999999999" customHeight="1" thickBot="1" x14ac:dyDescent="0.3">
      <c r="A93" s="37"/>
      <c r="B93" s="87" t="s">
        <v>153</v>
      </c>
      <c r="C93" s="38" t="s">
        <v>37</v>
      </c>
      <c r="D93" s="90" t="s">
        <v>132</v>
      </c>
      <c r="E93" s="91"/>
      <c r="F93" s="80"/>
      <c r="G93" s="57"/>
      <c r="H93" s="31">
        <v>1</v>
      </c>
      <c r="I93" s="32">
        <f>G93*H93</f>
        <v>0</v>
      </c>
      <c r="J93" s="32">
        <f>K93-I93</f>
        <v>0</v>
      </c>
      <c r="K93" s="33">
        <f>I93*1.21</f>
        <v>0</v>
      </c>
      <c r="M93" s="42"/>
      <c r="N93" s="43"/>
    </row>
    <row r="94" spans="1:14" ht="18.399999999999999" customHeight="1" x14ac:dyDescent="0.25">
      <c r="A94" s="37"/>
      <c r="B94" s="88"/>
      <c r="C94" s="65" t="s">
        <v>154</v>
      </c>
      <c r="D94" s="66">
        <v>8</v>
      </c>
      <c r="E94" s="26"/>
      <c r="F94" s="81"/>
      <c r="G94" s="84"/>
      <c r="H94" s="84"/>
      <c r="I94" s="84"/>
      <c r="J94" s="84"/>
      <c r="K94" s="84"/>
      <c r="M94" s="42"/>
      <c r="N94" s="43"/>
    </row>
    <row r="95" spans="1:14" ht="18.399999999999999" customHeight="1" x14ac:dyDescent="0.25">
      <c r="A95" s="37"/>
      <c r="B95" s="88"/>
      <c r="C95" s="65" t="s">
        <v>155</v>
      </c>
      <c r="D95" s="66" t="s">
        <v>156</v>
      </c>
      <c r="E95" s="26"/>
      <c r="F95" s="81"/>
      <c r="G95" s="86"/>
      <c r="H95" s="86"/>
      <c r="I95" s="86"/>
      <c r="J95" s="86"/>
      <c r="K95" s="86"/>
      <c r="M95" s="42"/>
      <c r="N95" s="43"/>
    </row>
    <row r="96" spans="1:14" ht="18.399999999999999" customHeight="1" x14ac:dyDescent="0.25">
      <c r="A96" s="37"/>
      <c r="B96" s="88"/>
      <c r="C96" s="65" t="s">
        <v>157</v>
      </c>
      <c r="D96" s="66" t="s">
        <v>158</v>
      </c>
      <c r="E96" s="26"/>
      <c r="F96" s="81"/>
      <c r="G96" s="86"/>
      <c r="H96" s="86"/>
      <c r="I96" s="86"/>
      <c r="J96" s="86"/>
      <c r="K96" s="86"/>
      <c r="M96" s="42"/>
      <c r="N96" s="43"/>
    </row>
    <row r="97" spans="1:14" ht="18.399999999999999" customHeight="1" thickBot="1" x14ac:dyDescent="0.3">
      <c r="A97" s="37"/>
      <c r="B97" s="89"/>
      <c r="C97" s="67" t="s">
        <v>32</v>
      </c>
      <c r="D97" s="68" t="s">
        <v>33</v>
      </c>
      <c r="E97" s="41"/>
      <c r="F97" s="82"/>
      <c r="G97" s="85"/>
      <c r="H97" s="85"/>
      <c r="I97" s="85"/>
      <c r="J97" s="85"/>
      <c r="K97" s="85"/>
      <c r="M97" s="42"/>
      <c r="N97" s="43"/>
    </row>
    <row r="98" spans="1:14" ht="18.95" customHeight="1" thickBot="1" x14ac:dyDescent="0.3">
      <c r="A98" s="37"/>
      <c r="B98" s="87" t="s">
        <v>64</v>
      </c>
      <c r="C98" s="38" t="s">
        <v>37</v>
      </c>
      <c r="D98" s="90" t="s">
        <v>159</v>
      </c>
      <c r="E98" s="91"/>
      <c r="F98" s="80"/>
      <c r="G98" s="57"/>
      <c r="H98" s="31">
        <v>1</v>
      </c>
      <c r="I98" s="32">
        <f>G98*H98</f>
        <v>0</v>
      </c>
      <c r="J98" s="32">
        <f>K98-I98</f>
        <v>0</v>
      </c>
      <c r="K98" s="33">
        <f>I98*1.21</f>
        <v>0</v>
      </c>
      <c r="M98" s="42"/>
      <c r="N98" s="43"/>
    </row>
    <row r="99" spans="1:14" ht="18.399999999999999" customHeight="1" x14ac:dyDescent="0.25">
      <c r="A99" s="37"/>
      <c r="B99" s="88"/>
      <c r="C99" s="28" t="s">
        <v>104</v>
      </c>
      <c r="D99" s="29" t="s">
        <v>101</v>
      </c>
      <c r="E99" s="26"/>
      <c r="F99" s="81"/>
      <c r="G99" s="84"/>
      <c r="H99" s="84"/>
      <c r="I99" s="84"/>
      <c r="J99" s="84"/>
      <c r="K99" s="84"/>
      <c r="M99" s="42"/>
      <c r="N99" s="43"/>
    </row>
    <row r="100" spans="1:14" ht="18.95" customHeight="1" thickBot="1" x14ac:dyDescent="0.3">
      <c r="A100" s="37"/>
      <c r="B100" s="89"/>
      <c r="C100" s="39" t="s">
        <v>66</v>
      </c>
      <c r="D100" s="40" t="s">
        <v>100</v>
      </c>
      <c r="E100" s="41"/>
      <c r="F100" s="82"/>
      <c r="G100" s="85"/>
      <c r="H100" s="85"/>
      <c r="I100" s="85"/>
      <c r="J100" s="85"/>
      <c r="K100" s="85"/>
      <c r="M100" s="42"/>
      <c r="N100" s="43"/>
    </row>
    <row r="101" spans="1:14" ht="15.75" thickBot="1" x14ac:dyDescent="0.3">
      <c r="A101" s="37"/>
      <c r="B101" s="87" t="s">
        <v>65</v>
      </c>
      <c r="C101" s="38" t="s">
        <v>37</v>
      </c>
      <c r="D101" s="90" t="s">
        <v>144</v>
      </c>
      <c r="E101" s="91"/>
      <c r="F101" s="80"/>
      <c r="G101" s="57"/>
      <c r="H101" s="31">
        <v>1</v>
      </c>
      <c r="I101" s="32">
        <f>G101*H101</f>
        <v>0</v>
      </c>
      <c r="J101" s="32">
        <f>K101-I101</f>
        <v>0</v>
      </c>
      <c r="K101" s="33">
        <f>I101*1.21</f>
        <v>0</v>
      </c>
      <c r="M101" s="42"/>
      <c r="N101" s="43"/>
    </row>
    <row r="102" spans="1:14" ht="75.75" thickBot="1" x14ac:dyDescent="0.3">
      <c r="A102" s="37"/>
      <c r="B102" s="89"/>
      <c r="C102" s="49" t="s">
        <v>177</v>
      </c>
      <c r="D102" s="45" t="s">
        <v>18</v>
      </c>
      <c r="E102" s="41"/>
      <c r="F102" s="82"/>
      <c r="G102" s="83"/>
      <c r="H102" s="83"/>
      <c r="I102" s="83"/>
      <c r="J102" s="83"/>
      <c r="K102" s="83"/>
      <c r="M102" s="42"/>
      <c r="N102" s="43"/>
    </row>
    <row r="103" spans="1:14" ht="15.75" thickBot="1" x14ac:dyDescent="0.3">
      <c r="A103" s="37"/>
      <c r="B103" s="87" t="s">
        <v>160</v>
      </c>
      <c r="C103" s="69" t="s">
        <v>37</v>
      </c>
      <c r="D103" s="105" t="s">
        <v>163</v>
      </c>
      <c r="E103" s="106"/>
      <c r="F103" s="80"/>
      <c r="G103" s="70"/>
      <c r="H103" s="31">
        <v>1</v>
      </c>
      <c r="I103" s="32">
        <f>G103*H103</f>
        <v>0</v>
      </c>
      <c r="J103" s="32">
        <f>K103-I103</f>
        <v>0</v>
      </c>
      <c r="K103" s="33">
        <f>I103*1.21</f>
        <v>0</v>
      </c>
      <c r="M103" s="42"/>
      <c r="N103" s="43"/>
    </row>
    <row r="104" spans="1:14" ht="105" x14ac:dyDescent="0.25">
      <c r="A104" s="37"/>
      <c r="B104" s="88"/>
      <c r="C104" s="71" t="s">
        <v>178</v>
      </c>
      <c r="D104" s="72" t="s">
        <v>18</v>
      </c>
      <c r="E104" s="73"/>
      <c r="F104" s="81"/>
      <c r="G104" s="92"/>
      <c r="H104" s="84"/>
      <c r="I104" s="84"/>
      <c r="J104" s="84"/>
      <c r="K104" s="93"/>
      <c r="M104" s="42"/>
      <c r="N104" s="43"/>
    </row>
    <row r="105" spans="1:14" ht="60" x14ac:dyDescent="0.25">
      <c r="A105" s="37"/>
      <c r="B105" s="88"/>
      <c r="C105" s="74" t="s">
        <v>161</v>
      </c>
      <c r="D105" s="75" t="s">
        <v>18</v>
      </c>
      <c r="E105" s="17"/>
      <c r="F105" s="81"/>
      <c r="G105" s="94"/>
      <c r="H105" s="86"/>
      <c r="I105" s="86"/>
      <c r="J105" s="86"/>
      <c r="K105" s="95"/>
      <c r="M105" s="42"/>
      <c r="N105" s="43"/>
    </row>
    <row r="106" spans="1:14" ht="30.75" thickBot="1" x14ac:dyDescent="0.3">
      <c r="A106" s="37"/>
      <c r="B106" s="89"/>
      <c r="C106" s="49" t="s">
        <v>162</v>
      </c>
      <c r="D106" s="45" t="s">
        <v>18</v>
      </c>
      <c r="E106" s="41"/>
      <c r="F106" s="82"/>
      <c r="G106" s="96"/>
      <c r="H106" s="85"/>
      <c r="I106" s="85"/>
      <c r="J106" s="85"/>
      <c r="K106" s="97"/>
      <c r="M106" s="42"/>
      <c r="N106" s="43"/>
    </row>
    <row r="107" spans="1:14" ht="15.75" thickBot="1" x14ac:dyDescent="0.3">
      <c r="A107" s="2"/>
      <c r="B107" s="2"/>
      <c r="C107" s="3"/>
      <c r="D107" s="3"/>
      <c r="E107" s="3"/>
      <c r="F107" s="3"/>
      <c r="G107" s="59" t="s">
        <v>9</v>
      </c>
      <c r="H107" s="53"/>
      <c r="I107" s="54">
        <f>SUM(I8:I106)</f>
        <v>0</v>
      </c>
      <c r="J107" s="55">
        <f>SUM(J8:J106)</f>
        <v>0</v>
      </c>
      <c r="K107" s="56">
        <f>SUM(K8:K106)</f>
        <v>0</v>
      </c>
    </row>
    <row r="108" spans="1:14" x14ac:dyDescent="0.25">
      <c r="A108" s="19" t="s">
        <v>20</v>
      </c>
      <c r="B108" s="20"/>
      <c r="C108" s="20"/>
      <c r="D108" s="20"/>
      <c r="E108" s="21"/>
      <c r="F108" s="3"/>
      <c r="G108" s="6"/>
      <c r="I108" s="16"/>
      <c r="J108" s="16"/>
      <c r="K108" s="16"/>
    </row>
    <row r="109" spans="1:14" ht="15.95" customHeight="1" x14ac:dyDescent="0.25">
      <c r="A109" s="102" t="s">
        <v>14</v>
      </c>
      <c r="B109" s="103"/>
      <c r="C109" s="103"/>
      <c r="D109" s="104"/>
      <c r="E109" s="17" t="s">
        <v>17</v>
      </c>
    </row>
    <row r="110" spans="1:14" ht="15" customHeight="1" x14ac:dyDescent="0.25">
      <c r="A110" s="102" t="s">
        <v>15</v>
      </c>
      <c r="B110" s="103"/>
      <c r="C110" s="103"/>
      <c r="D110" s="104"/>
      <c r="E110" s="17" t="s">
        <v>17</v>
      </c>
    </row>
    <row r="111" spans="1:14" ht="15.95" customHeight="1" x14ac:dyDescent="0.25">
      <c r="A111" s="102" t="s">
        <v>115</v>
      </c>
      <c r="B111" s="103"/>
      <c r="C111" s="103"/>
      <c r="D111" s="104"/>
      <c r="E111" s="17" t="s">
        <v>17</v>
      </c>
    </row>
    <row r="112" spans="1:14" ht="33.75" customHeight="1" x14ac:dyDescent="0.25">
      <c r="A112" s="102" t="s">
        <v>116</v>
      </c>
      <c r="B112" s="103"/>
      <c r="C112" s="103"/>
      <c r="D112" s="104"/>
      <c r="E112" s="17" t="s">
        <v>17</v>
      </c>
    </row>
    <row r="113" spans="1:5" ht="15.75" thickBot="1" x14ac:dyDescent="0.3">
      <c r="A113" s="98" t="s">
        <v>16</v>
      </c>
      <c r="B113" s="99"/>
      <c r="C113" s="99"/>
      <c r="D113" s="100"/>
      <c r="E113" s="18" t="s">
        <v>17</v>
      </c>
    </row>
    <row r="114" spans="1:5" x14ac:dyDescent="0.25">
      <c r="A114" s="47"/>
      <c r="B114" s="47"/>
      <c r="C114" s="47"/>
      <c r="D114" s="47"/>
      <c r="E114" s="48"/>
    </row>
    <row r="115" spans="1:5" x14ac:dyDescent="0.25">
      <c r="B115" t="s">
        <v>105</v>
      </c>
    </row>
    <row r="117" spans="1:5" ht="138.75" customHeight="1" x14ac:dyDescent="0.25">
      <c r="B117" s="101" t="s">
        <v>179</v>
      </c>
      <c r="C117" s="101"/>
      <c r="D117" s="101"/>
    </row>
    <row r="119" spans="1:5" x14ac:dyDescent="0.25">
      <c r="B119" s="36"/>
    </row>
    <row r="120" spans="1:5" x14ac:dyDescent="0.25">
      <c r="B120" s="36"/>
    </row>
    <row r="128" spans="1:5" x14ac:dyDescent="0.25">
      <c r="C128" s="46"/>
    </row>
    <row r="129" spans="3:3" x14ac:dyDescent="0.25">
      <c r="C129" s="46"/>
    </row>
    <row r="130" spans="3:3" x14ac:dyDescent="0.25">
      <c r="C130" s="46"/>
    </row>
    <row r="131" spans="3:3" ht="21" customHeight="1" x14ac:dyDescent="0.25">
      <c r="C131" s="46"/>
    </row>
    <row r="132" spans="3:3" x14ac:dyDescent="0.25">
      <c r="C132" s="46"/>
    </row>
    <row r="133" spans="3:3" x14ac:dyDescent="0.25">
      <c r="C133" s="46"/>
    </row>
    <row r="134" spans="3:3" x14ac:dyDescent="0.25">
      <c r="C134" s="46"/>
    </row>
    <row r="135" spans="3:3" x14ac:dyDescent="0.25">
      <c r="C135" s="46"/>
    </row>
    <row r="136" spans="3:3" x14ac:dyDescent="0.25">
      <c r="C136" s="46"/>
    </row>
    <row r="137" spans="3:3" x14ac:dyDescent="0.25">
      <c r="C137" s="46"/>
    </row>
    <row r="138" spans="3:3" ht="21" customHeight="1" x14ac:dyDescent="0.25">
      <c r="C138" s="46"/>
    </row>
    <row r="139" spans="3:3" x14ac:dyDescent="0.25">
      <c r="C139" s="46"/>
    </row>
    <row r="140" spans="3:3" x14ac:dyDescent="0.25">
      <c r="C140" s="46"/>
    </row>
    <row r="141" spans="3:3" x14ac:dyDescent="0.25">
      <c r="C141" s="46"/>
    </row>
  </sheetData>
  <mergeCells count="75">
    <mergeCell ref="A8:A25"/>
    <mergeCell ref="B8:B25"/>
    <mergeCell ref="G9:K25"/>
    <mergeCell ref="D8:E8"/>
    <mergeCell ref="G6:G7"/>
    <mergeCell ref="J6:J7"/>
    <mergeCell ref="K6:K7"/>
    <mergeCell ref="H6:H7"/>
    <mergeCell ref="I6:I7"/>
    <mergeCell ref="A6:A7"/>
    <mergeCell ref="C6:D6"/>
    <mergeCell ref="E6:E7"/>
    <mergeCell ref="B26:B33"/>
    <mergeCell ref="B50:B60"/>
    <mergeCell ref="B61:B64"/>
    <mergeCell ref="B71:B77"/>
    <mergeCell ref="F8:F25"/>
    <mergeCell ref="D26:E26"/>
    <mergeCell ref="B34:B41"/>
    <mergeCell ref="D34:E34"/>
    <mergeCell ref="B42:B43"/>
    <mergeCell ref="D42:E42"/>
    <mergeCell ref="F34:F41"/>
    <mergeCell ref="F26:F33"/>
    <mergeCell ref="D98:E98"/>
    <mergeCell ref="D50:E50"/>
    <mergeCell ref="D61:E61"/>
    <mergeCell ref="D71:E71"/>
    <mergeCell ref="D86:E86"/>
    <mergeCell ref="B101:B102"/>
    <mergeCell ref="A113:D113"/>
    <mergeCell ref="B117:D117"/>
    <mergeCell ref="A109:D109"/>
    <mergeCell ref="A110:D110"/>
    <mergeCell ref="A111:D111"/>
    <mergeCell ref="A112:D112"/>
    <mergeCell ref="D103:E103"/>
    <mergeCell ref="D101:E101"/>
    <mergeCell ref="F42:F43"/>
    <mergeCell ref="B103:B106"/>
    <mergeCell ref="B86:B92"/>
    <mergeCell ref="B98:B100"/>
    <mergeCell ref="G104:K106"/>
    <mergeCell ref="G45:K49"/>
    <mergeCell ref="B78:B85"/>
    <mergeCell ref="D78:E78"/>
    <mergeCell ref="G79:K85"/>
    <mergeCell ref="B44:B49"/>
    <mergeCell ref="D44:E44"/>
    <mergeCell ref="G51:K60"/>
    <mergeCell ref="G62:K64"/>
    <mergeCell ref="B93:B97"/>
    <mergeCell ref="D93:E93"/>
    <mergeCell ref="G94:K97"/>
    <mergeCell ref="F71:F77"/>
    <mergeCell ref="F65:F70"/>
    <mergeCell ref="F61:F64"/>
    <mergeCell ref="F50:F60"/>
    <mergeCell ref="F44:F49"/>
    <mergeCell ref="A1:K1"/>
    <mergeCell ref="A3:K3"/>
    <mergeCell ref="F103:F106"/>
    <mergeCell ref="F101:F102"/>
    <mergeCell ref="F98:F100"/>
    <mergeCell ref="F93:F97"/>
    <mergeCell ref="F86:F92"/>
    <mergeCell ref="G102:K102"/>
    <mergeCell ref="G99:K100"/>
    <mergeCell ref="G87:K92"/>
    <mergeCell ref="G43:K43"/>
    <mergeCell ref="B65:B70"/>
    <mergeCell ref="D65:E65"/>
    <mergeCell ref="G72:K77"/>
    <mergeCell ref="G66:K70"/>
    <mergeCell ref="F78:F85"/>
  </mergeCells>
  <pageMargins left="0.25" right="0.25" top="0.75" bottom="0.75" header="0.3" footer="0.3"/>
  <pageSetup paperSize="9"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Ivo</dc:creator>
  <cp:lastModifiedBy>Uživatel systému Windows</cp:lastModifiedBy>
  <cp:lastPrinted>2017-06-26T05:52:54Z</cp:lastPrinted>
  <dcterms:created xsi:type="dcterms:W3CDTF">2017-06-20T06:57:43Z</dcterms:created>
  <dcterms:modified xsi:type="dcterms:W3CDTF">2023-05-22T07:06:24Z</dcterms:modified>
</cp:coreProperties>
</file>